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workbookProtection workbookPassword="C7D4" lockStructure="1" lockWindows="1"/>
  <bookViews>
    <workbookView xWindow="0" yWindow="0" windowWidth="25600" windowHeight="14240" tabRatio="500"/>
  </bookViews>
  <sheets>
    <sheet name="Översiktsbudget" sheetId="1" r:id="rId1"/>
    <sheet name="Intäkter, specificerad" sheetId="2" r:id="rId2"/>
    <sheet name="Kostnad, specificerad" sheetId="3" r:id="rId3"/>
    <sheet name="juristmässan, budget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0" i="3" l="1"/>
  <c r="C60" i="3"/>
  <c r="C7" i="4"/>
  <c r="C14" i="4"/>
  <c r="C71" i="4"/>
  <c r="C69" i="4"/>
  <c r="C54" i="4"/>
  <c r="C47" i="4"/>
  <c r="C35" i="4"/>
  <c r="C72" i="4"/>
  <c r="C74" i="4"/>
  <c r="D163" i="3"/>
  <c r="C163" i="3"/>
  <c r="C126" i="3"/>
  <c r="D97" i="3"/>
  <c r="C97" i="3"/>
  <c r="D30" i="3"/>
  <c r="C30" i="3"/>
  <c r="C66" i="2"/>
  <c r="C41" i="2"/>
  <c r="C16" i="2"/>
  <c r="C33" i="1"/>
</calcChain>
</file>

<file path=xl/sharedStrings.xml><?xml version="1.0" encoding="utf-8"?>
<sst xmlns="http://schemas.openxmlformats.org/spreadsheetml/2006/main" count="258" uniqueCount="191">
  <si>
    <t>ÖVERSIKTSBUDGET</t>
  </si>
  <si>
    <t>Budget 17/18</t>
  </si>
  <si>
    <t>Budget 18/19</t>
  </si>
  <si>
    <t>INTÄKTER</t>
  </si>
  <si>
    <t>Sponsring</t>
  </si>
  <si>
    <t>Medlemsavgifter</t>
  </si>
  <si>
    <t>Bidrag</t>
  </si>
  <si>
    <t>Studiesociala evenemang</t>
  </si>
  <si>
    <t>Internationellt</t>
  </si>
  <si>
    <t>Studieorienterat</t>
  </si>
  <si>
    <t>Juristmässan</t>
  </si>
  <si>
    <t>Övriga evenemang</t>
  </si>
  <si>
    <t>Övrigt</t>
  </si>
  <si>
    <t>KOSTNADER</t>
  </si>
  <si>
    <t>Administration</t>
  </si>
  <si>
    <t>Förvaltning</t>
  </si>
  <si>
    <t>Studiesocialt</t>
  </si>
  <si>
    <t>Idrott</t>
  </si>
  <si>
    <t>Skatteskuld</t>
  </si>
  <si>
    <t>RESULTAT</t>
  </si>
  <si>
    <t>Huvudintäkter</t>
  </si>
  <si>
    <t>- Vinge</t>
  </si>
  <si>
    <t>- G &amp; D</t>
  </si>
  <si>
    <t>- MSA</t>
  </si>
  <si>
    <t>- Lindahl</t>
  </si>
  <si>
    <t>- Övrigt (MSA-kväll)</t>
  </si>
  <si>
    <t>Delphi</t>
  </si>
  <si>
    <t>Roschier</t>
  </si>
  <si>
    <t>Stödmedlemmar</t>
  </si>
  <si>
    <t>Örebro kommun</t>
  </si>
  <si>
    <t>Pubverksamhet</t>
  </si>
  <si>
    <t>Klubbverksamhet</t>
  </si>
  <si>
    <t>Sittningar</t>
  </si>
  <si>
    <t>S.UP-sittningen</t>
  </si>
  <si>
    <t>Julsittning</t>
  </si>
  <si>
    <t>JF åker till Åre</t>
  </si>
  <si>
    <t>Balen</t>
  </si>
  <si>
    <t>Biljettintäkter</t>
  </si>
  <si>
    <t>Båtfest</t>
  </si>
  <si>
    <t>Vinterbal</t>
  </si>
  <si>
    <t>Utlandsresa</t>
  </si>
  <si>
    <t>Deltagaravgifter</t>
  </si>
  <si>
    <t>Försäljning av lagböcker</t>
  </si>
  <si>
    <t>Utställningshyror</t>
  </si>
  <si>
    <t>Bankett</t>
  </si>
  <si>
    <t>Marknadsevenemang</t>
  </si>
  <si>
    <t>Examensceremoni</t>
  </si>
  <si>
    <t>Biljettintäkter, avslutningsmiddag</t>
  </si>
  <si>
    <t>Svenska juridiska mästerskapen</t>
  </si>
  <si>
    <t>Juridiska olympiaden</t>
  </si>
  <si>
    <t>Ränteintäkter</t>
  </si>
  <si>
    <t>Profilkläder</t>
  </si>
  <si>
    <t>Summa intäkter</t>
  </si>
  <si>
    <t>FÖRVALTNING &amp; ADMINISTRATION</t>
  </si>
  <si>
    <t>Kostnader</t>
  </si>
  <si>
    <t>Kontorsmaterial</t>
  </si>
  <si>
    <t>Porto</t>
  </si>
  <si>
    <t>Skrivare/Kaffebryggare</t>
  </si>
  <si>
    <t>Kaffe/mjölk/muggar till kontoret</t>
  </si>
  <si>
    <t>Utskrifter och kopiering</t>
  </si>
  <si>
    <t>IT-Tjänster</t>
  </si>
  <si>
    <t>Webbhotell</t>
  </si>
  <si>
    <t>E-bokföring</t>
  </si>
  <si>
    <t>Membit</t>
  </si>
  <si>
    <t>Bankavgifter</t>
  </si>
  <si>
    <t>Izettle, kortbetalningsavgifter</t>
  </si>
  <si>
    <t>Hyra av lokal</t>
  </si>
  <si>
    <t>Hyra av kontor</t>
  </si>
  <si>
    <t>Hyra av Förråd</t>
  </si>
  <si>
    <t>Övriga kostnader</t>
  </si>
  <si>
    <t>Avskrivningar</t>
  </si>
  <si>
    <t>PR</t>
  </si>
  <si>
    <t>Trycksaker</t>
  </si>
  <si>
    <t>Profilmaterial (JF-tröjor)</t>
  </si>
  <si>
    <t>Inköp till mässor</t>
  </si>
  <si>
    <t>Resor</t>
  </si>
  <si>
    <t>Bilhyra</t>
  </si>
  <si>
    <t>Extern representation</t>
  </si>
  <si>
    <t>- Gåvor</t>
  </si>
  <si>
    <t>- Klädbidrag</t>
  </si>
  <si>
    <t>- Biljetter representationstillställningar</t>
  </si>
  <si>
    <t>- Resor</t>
  </si>
  <si>
    <t>- Boende</t>
  </si>
  <si>
    <t>Intern representation</t>
  </si>
  <si>
    <t>- Styrelseaktiviteter</t>
  </si>
  <si>
    <t>-Förmingel JM styrelsen</t>
  </si>
  <si>
    <t>- Avtackningsmiddag engagerade</t>
  </si>
  <si>
    <t>Styrelsemöten</t>
  </si>
  <si>
    <t>Förtäring</t>
  </si>
  <si>
    <t>Utskottsmöten</t>
  </si>
  <si>
    <t>MEDLEMMAR</t>
  </si>
  <si>
    <t>Övriga inköp</t>
  </si>
  <si>
    <t>Kostnad såld vara</t>
  </si>
  <si>
    <t>- Alkoholtillstånd</t>
  </si>
  <si>
    <t>S.UP sittningen</t>
  </si>
  <si>
    <t>Lokalhyra</t>
  </si>
  <si>
    <t>Mat</t>
  </si>
  <si>
    <t>Brunch</t>
  </si>
  <si>
    <t>Inköp av lagböcker</t>
  </si>
  <si>
    <t>- Inköp</t>
  </si>
  <si>
    <t>- Lokalhyra</t>
  </si>
  <si>
    <t>Förkväll</t>
  </si>
  <si>
    <t>Resor för inbjudna</t>
  </si>
  <si>
    <t>Logi för inbjudna</t>
  </si>
  <si>
    <t>Mat mässdagen</t>
  </si>
  <si>
    <t>Inköp mässdagen</t>
  </si>
  <si>
    <t>Hyra av lokaler</t>
  </si>
  <si>
    <t>- Skatt på tidigare års resultat</t>
  </si>
  <si>
    <t>Årsmöte</t>
  </si>
  <si>
    <t>Valmöte</t>
  </si>
  <si>
    <t>Medborgarjuristerna</t>
  </si>
  <si>
    <t>Kick-off</t>
  </si>
  <si>
    <t>Lokalfinaler</t>
  </si>
  <si>
    <t>Riksfinalen</t>
  </si>
  <si>
    <t>Boende</t>
  </si>
  <si>
    <t>Lunch</t>
  </si>
  <si>
    <t>- Juridiska olympiaden</t>
  </si>
  <si>
    <t>Prima Facie</t>
  </si>
  <si>
    <t>Tryckkostnader</t>
  </si>
  <si>
    <t>Övriga redaktionskostnader</t>
  </si>
  <si>
    <t>Distribution</t>
  </si>
  <si>
    <t>Skatteskulder</t>
  </si>
  <si>
    <t>Summa kostnader</t>
  </si>
  <si>
    <t>Budget 2017</t>
  </si>
  <si>
    <t>Budget 2018</t>
  </si>
  <si>
    <t>Intäkter</t>
  </si>
  <si>
    <t>Biljetter medlemmar</t>
  </si>
  <si>
    <t>Biljetter stödmedlemmar</t>
  </si>
  <si>
    <t>Biljetter icke-medlemmar</t>
  </si>
  <si>
    <t>Biljetter arbetsgrupp</t>
  </si>
  <si>
    <t>Utställare (mässavgift)</t>
  </si>
  <si>
    <t>Övriga inkomster</t>
  </si>
  <si>
    <t>Totala intänker</t>
  </si>
  <si>
    <t>PR och marknadsföring</t>
  </si>
  <si>
    <t>Affischer</t>
  </si>
  <si>
    <t>Folder</t>
  </si>
  <si>
    <t>Flyers</t>
  </si>
  <si>
    <t>Hemsidan</t>
  </si>
  <si>
    <t>Pikéer</t>
  </si>
  <si>
    <t>Tackkort</t>
  </si>
  <si>
    <t>Roll-ups</t>
  </si>
  <si>
    <t>Marknadsföring annonser</t>
  </si>
  <si>
    <t>TOTALT</t>
  </si>
  <si>
    <t>Boende för inbjudna</t>
  </si>
  <si>
    <t>Presenter föreläsare</t>
  </si>
  <si>
    <t>Biljetter</t>
  </si>
  <si>
    <t>Mat/tilltugg</t>
  </si>
  <si>
    <t>Lokal</t>
  </si>
  <si>
    <t>Banketten</t>
  </si>
  <si>
    <t>Inbjudningar lärare</t>
  </si>
  <si>
    <t>Subventionering studenter</t>
  </si>
  <si>
    <t>Ledningsgrupp och arbetsgrupp</t>
  </si>
  <si>
    <t>Dryck, förtäring, lokal</t>
  </si>
  <si>
    <t>Underhållning</t>
  </si>
  <si>
    <t>Toastmaster</t>
  </si>
  <si>
    <t>Fotograf</t>
  </si>
  <si>
    <t>Ljud och ljus</t>
  </si>
  <si>
    <t>Dörrvakt</t>
  </si>
  <si>
    <t>Mässdagen</t>
  </si>
  <si>
    <t>Kaffe och te</t>
  </si>
  <si>
    <t>Fika</t>
  </si>
  <si>
    <t>Frukost</t>
  </si>
  <si>
    <t>Lokalkostnader</t>
  </si>
  <si>
    <t>Elektriker</t>
  </si>
  <si>
    <t>Kick-off ledningsgrupp</t>
  </si>
  <si>
    <t>Resor medarbetare, representation</t>
  </si>
  <si>
    <t>Förtäring ledningsgruppsmöten</t>
  </si>
  <si>
    <t>Avslutningsfest</t>
  </si>
  <si>
    <t>Inköp material mässdagen</t>
  </si>
  <si>
    <t>Eventgruppen</t>
  </si>
  <si>
    <t>Totala intäkter</t>
  </si>
  <si>
    <t>Totala kostnader</t>
  </si>
  <si>
    <t>Resultat</t>
  </si>
  <si>
    <t>Fakturaavgift</t>
  </si>
  <si>
    <t>Styrelsemedaljer</t>
  </si>
  <si>
    <t xml:space="preserve">Tillbehör/pynt </t>
  </si>
  <si>
    <t>Subventionering för utskott</t>
  </si>
  <si>
    <t>Oförutsedda utgifter</t>
  </si>
  <si>
    <t>Åreresan</t>
  </si>
  <si>
    <t>Övriga event</t>
  </si>
  <si>
    <t xml:space="preserve"> </t>
  </si>
  <si>
    <t>Cederqvist</t>
  </si>
  <si>
    <t>Försäljning av varor</t>
  </si>
  <si>
    <t>Kickoff med styrelse och utskott</t>
  </si>
  <si>
    <t>Kick off med styrelse och utskott</t>
  </si>
  <si>
    <t>Fika till kanelbullens dag etc</t>
  </si>
  <si>
    <t>Rättsvetardagen</t>
  </si>
  <si>
    <t>JURO</t>
  </si>
  <si>
    <t>Maskeradsittning</t>
  </si>
  <si>
    <t xml:space="preserve">Maskeradsittning </t>
  </si>
  <si>
    <t>JURISTMÄSSAN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</si>
</sst>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rgb="FF000000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2"/>
      <color rgb="FFFF0000"/>
      <name val="Cambria"/>
      <scheme val="maj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1" fillId="0" borderId="0" xfId="0" applyFont="1" applyFill="1" applyAlignment="1"/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/>
    <xf numFmtId="0" fontId="9" fillId="0" borderId="0" xfId="0" applyFont="1"/>
    <xf numFmtId="0" fontId="10" fillId="0" borderId="0" xfId="0" applyFont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windowProtection="1" tabSelected="1" workbookViewId="0">
      <selection activeCell="E7" sqref="E7"/>
    </sheetView>
  </sheetViews>
  <sheetFormatPr baseColWidth="10" defaultRowHeight="15" x14ac:dyDescent="0"/>
  <cols>
    <col min="2" max="2" width="32.5" customWidth="1"/>
    <col min="3" max="3" width="21.83203125" customWidth="1"/>
    <col min="4" max="4" width="22.1640625" customWidth="1"/>
    <col min="5" max="5" width="21.6640625" customWidth="1"/>
  </cols>
  <sheetData>
    <row r="3" spans="1:5">
      <c r="A3" s="1"/>
      <c r="B3" s="2" t="s">
        <v>0</v>
      </c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3"/>
      <c r="C5" s="4"/>
      <c r="D5" s="1"/>
      <c r="E5" s="1"/>
    </row>
    <row r="6" spans="1:5">
      <c r="A6" s="1"/>
      <c r="B6" s="3"/>
      <c r="C6" s="4"/>
      <c r="D6" s="1"/>
      <c r="E6" s="1"/>
    </row>
    <row r="7" spans="1:5">
      <c r="A7" s="1"/>
      <c r="B7" s="3"/>
      <c r="C7" s="5" t="s">
        <v>1</v>
      </c>
      <c r="D7" s="6" t="s">
        <v>2</v>
      </c>
      <c r="E7" s="1"/>
    </row>
    <row r="8" spans="1:5">
      <c r="A8" s="1"/>
      <c r="B8" s="3"/>
      <c r="C8" s="4"/>
      <c r="D8" s="1"/>
      <c r="E8" s="1"/>
    </row>
    <row r="9" spans="1:5">
      <c r="A9" s="1"/>
      <c r="B9" s="3"/>
      <c r="C9" s="4"/>
      <c r="D9" s="1"/>
      <c r="E9" s="1"/>
    </row>
    <row r="10" spans="1:5">
      <c r="A10" s="1"/>
      <c r="B10" s="3" t="s">
        <v>3</v>
      </c>
      <c r="C10" s="4"/>
      <c r="D10" s="1"/>
      <c r="E10" s="1"/>
    </row>
    <row r="11" spans="1:5">
      <c r="A11" s="7">
        <v>3000</v>
      </c>
      <c r="B11" s="3" t="s">
        <v>4</v>
      </c>
      <c r="C11" s="8">
        <v>140000</v>
      </c>
      <c r="D11" s="1">
        <v>155000</v>
      </c>
      <c r="E11" s="1"/>
    </row>
    <row r="12" spans="1:5">
      <c r="A12" s="7">
        <v>3100</v>
      </c>
      <c r="B12" s="3" t="s">
        <v>5</v>
      </c>
      <c r="C12" s="4">
        <v>500</v>
      </c>
      <c r="D12" s="1">
        <v>600</v>
      </c>
      <c r="E12" s="1"/>
    </row>
    <row r="13" spans="1:5">
      <c r="A13" s="7">
        <v>3111</v>
      </c>
      <c r="B13" s="3" t="s">
        <v>14</v>
      </c>
      <c r="C13" s="4"/>
      <c r="D13" s="1">
        <v>2500</v>
      </c>
      <c r="E13" s="1"/>
    </row>
    <row r="14" spans="1:5">
      <c r="A14" s="7">
        <v>3200</v>
      </c>
      <c r="B14" s="3" t="s">
        <v>6</v>
      </c>
      <c r="C14" s="4">
        <v>0</v>
      </c>
      <c r="D14" s="1">
        <v>0</v>
      </c>
      <c r="E14" s="1"/>
    </row>
    <row r="15" spans="1:5">
      <c r="A15" s="7">
        <v>3300</v>
      </c>
      <c r="B15" s="3" t="s">
        <v>7</v>
      </c>
      <c r="C15" s="8">
        <v>191100</v>
      </c>
      <c r="D15" s="1">
        <v>308970</v>
      </c>
      <c r="E15" s="1"/>
    </row>
    <row r="16" spans="1:5">
      <c r="A16" s="7">
        <v>3400</v>
      </c>
      <c r="B16" s="3" t="s">
        <v>8</v>
      </c>
      <c r="C16" s="8">
        <v>40000</v>
      </c>
      <c r="D16" s="1">
        <v>68000</v>
      </c>
      <c r="E16" s="1"/>
    </row>
    <row r="17" spans="1:5">
      <c r="A17" s="7">
        <v>3500</v>
      </c>
      <c r="B17" s="3" t="s">
        <v>9</v>
      </c>
      <c r="C17" s="8">
        <v>48750</v>
      </c>
      <c r="D17" s="1">
        <v>43550</v>
      </c>
      <c r="E17" s="1"/>
    </row>
    <row r="18" spans="1:5">
      <c r="A18" s="7">
        <v>3600</v>
      </c>
      <c r="B18" s="3" t="s">
        <v>10</v>
      </c>
      <c r="C18" s="8">
        <v>443500</v>
      </c>
      <c r="D18" s="1">
        <v>446950</v>
      </c>
      <c r="E18" s="1"/>
    </row>
    <row r="19" spans="1:5">
      <c r="A19" s="7">
        <v>3800</v>
      </c>
      <c r="B19" s="3" t="s">
        <v>11</v>
      </c>
      <c r="C19" s="4">
        <v>8000</v>
      </c>
      <c r="D19" s="1">
        <v>22100</v>
      </c>
      <c r="E19" s="1"/>
    </row>
    <row r="20" spans="1:5">
      <c r="A20" s="7">
        <v>3900</v>
      </c>
      <c r="B20" s="3" t="s">
        <v>12</v>
      </c>
      <c r="C20" s="4">
        <v>0</v>
      </c>
      <c r="D20" s="1">
        <v>1400</v>
      </c>
      <c r="E20" s="1"/>
    </row>
    <row r="21" spans="1:5">
      <c r="A21" s="1"/>
      <c r="B21" s="9"/>
      <c r="C21" s="10">
        <v>864950</v>
      </c>
      <c r="D21" s="10">
        <v>1049070</v>
      </c>
      <c r="E21" s="1"/>
    </row>
    <row r="22" spans="1:5">
      <c r="A22" s="1"/>
      <c r="B22" s="3"/>
      <c r="C22" s="4"/>
      <c r="D22" s="1"/>
      <c r="E22" s="1"/>
    </row>
    <row r="23" spans="1:5">
      <c r="A23" s="1"/>
      <c r="B23" s="3" t="s">
        <v>13</v>
      </c>
      <c r="C23" s="4"/>
      <c r="D23" s="1"/>
      <c r="E23" s="1"/>
    </row>
    <row r="24" spans="1:5">
      <c r="A24" s="7">
        <v>5100</v>
      </c>
      <c r="B24" s="11" t="s">
        <v>14</v>
      </c>
      <c r="C24" s="8">
        <v>55183</v>
      </c>
      <c r="D24" s="1">
        <v>64030.5</v>
      </c>
      <c r="E24" s="1"/>
    </row>
    <row r="25" spans="1:5">
      <c r="A25" s="7">
        <v>5200</v>
      </c>
      <c r="B25" s="12" t="s">
        <v>15</v>
      </c>
      <c r="C25" s="8">
        <v>62438</v>
      </c>
      <c r="D25" s="1">
        <v>71495</v>
      </c>
      <c r="E25" s="1"/>
    </row>
    <row r="26" spans="1:5">
      <c r="A26" s="7">
        <v>4100</v>
      </c>
      <c r="B26" s="11" t="s">
        <v>16</v>
      </c>
      <c r="C26" s="8">
        <v>218120</v>
      </c>
      <c r="D26" s="1">
        <v>345135</v>
      </c>
      <c r="E26" s="1"/>
    </row>
    <row r="27" spans="1:5">
      <c r="A27" s="7">
        <v>4300</v>
      </c>
      <c r="B27" s="11" t="s">
        <v>8</v>
      </c>
      <c r="C27" s="8">
        <v>40000</v>
      </c>
      <c r="D27" s="1">
        <v>68000</v>
      </c>
      <c r="E27" s="1"/>
    </row>
    <row r="28" spans="1:5">
      <c r="A28" s="7">
        <v>4400</v>
      </c>
      <c r="B28" s="11" t="s">
        <v>9</v>
      </c>
      <c r="C28" s="8">
        <v>51940</v>
      </c>
      <c r="D28" s="1">
        <v>49820</v>
      </c>
      <c r="E28" s="1"/>
    </row>
    <row r="29" spans="1:5">
      <c r="A29" s="7">
        <v>4500</v>
      </c>
      <c r="B29" s="11" t="s">
        <v>17</v>
      </c>
      <c r="C29" s="8">
        <v>15000</v>
      </c>
      <c r="D29" s="1">
        <v>9500</v>
      </c>
      <c r="E29" s="1"/>
    </row>
    <row r="30" spans="1:5">
      <c r="A30" s="7">
        <v>4600</v>
      </c>
      <c r="B30" s="11" t="s">
        <v>10</v>
      </c>
      <c r="C30" s="8">
        <v>249450</v>
      </c>
      <c r="D30" s="1">
        <v>239201</v>
      </c>
      <c r="E30" s="1"/>
    </row>
    <row r="31" spans="1:5">
      <c r="A31" s="7">
        <v>4800</v>
      </c>
      <c r="B31" s="11" t="s">
        <v>11</v>
      </c>
      <c r="C31" s="8">
        <v>65326</v>
      </c>
      <c r="D31" s="1">
        <v>77490</v>
      </c>
      <c r="E31" s="1"/>
    </row>
    <row r="32" spans="1:5">
      <c r="A32" s="7">
        <v>2510</v>
      </c>
      <c r="B32" s="11" t="s">
        <v>18</v>
      </c>
      <c r="C32" s="8">
        <v>42000</v>
      </c>
      <c r="D32" s="1">
        <v>55000</v>
      </c>
      <c r="E32" s="1"/>
    </row>
    <row r="33" spans="1:5">
      <c r="A33" s="1"/>
      <c r="B33" s="9"/>
      <c r="C33" s="13">
        <f>SUM(C24:C32)</f>
        <v>799457</v>
      </c>
      <c r="D33" s="13">
        <v>979671.5</v>
      </c>
      <c r="E33" s="1"/>
    </row>
    <row r="34" spans="1:5">
      <c r="A34" s="1"/>
      <c r="B34" s="3"/>
      <c r="C34" s="4"/>
      <c r="D34" s="1"/>
      <c r="E34" s="1"/>
    </row>
    <row r="35" spans="1:5">
      <c r="A35" s="1"/>
      <c r="B35" s="3" t="s">
        <v>19</v>
      </c>
      <c r="C35" s="14">
        <v>70893</v>
      </c>
      <c r="D35" s="6">
        <v>69398.5</v>
      </c>
      <c r="E35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6"/>
  <sheetViews>
    <sheetView windowProtection="1" workbookViewId="0">
      <selection activeCell="C2" sqref="C2"/>
    </sheetView>
  </sheetViews>
  <sheetFormatPr baseColWidth="10" defaultRowHeight="15" x14ac:dyDescent="0"/>
  <cols>
    <col min="2" max="2" width="32.33203125" customWidth="1"/>
    <col min="3" max="3" width="21.6640625" customWidth="1"/>
    <col min="4" max="4" width="21.5" customWidth="1"/>
  </cols>
  <sheetData>
    <row r="2" spans="1:5">
      <c r="B2" s="46" t="s">
        <v>3</v>
      </c>
      <c r="C2" s="45"/>
    </row>
    <row r="3" spans="1:5">
      <c r="A3" s="15"/>
      <c r="B3" s="16"/>
      <c r="C3" s="17" t="s">
        <v>1</v>
      </c>
      <c r="D3" s="17" t="s">
        <v>2</v>
      </c>
      <c r="E3" s="15"/>
    </row>
    <row r="4" spans="1:5">
      <c r="A4" s="15"/>
      <c r="B4" s="16"/>
      <c r="C4" s="15"/>
      <c r="D4" s="15"/>
      <c r="E4" s="15"/>
    </row>
    <row r="5" spans="1:5">
      <c r="A5" s="15"/>
      <c r="B5" s="16"/>
      <c r="C5" s="15"/>
      <c r="D5" s="15"/>
      <c r="E5" s="15"/>
    </row>
    <row r="6" spans="1:5">
      <c r="A6" s="15"/>
      <c r="B6" s="18" t="s">
        <v>20</v>
      </c>
      <c r="C6" s="15"/>
      <c r="D6" s="15"/>
      <c r="E6" s="15"/>
    </row>
    <row r="7" spans="1:5">
      <c r="A7" s="17">
        <v>3000</v>
      </c>
      <c r="B7" s="18" t="s">
        <v>4</v>
      </c>
      <c r="C7" s="15"/>
      <c r="D7" s="15"/>
      <c r="E7" s="15"/>
    </row>
    <row r="8" spans="1:5">
      <c r="A8" s="15">
        <v>3010</v>
      </c>
      <c r="B8" s="16" t="s">
        <v>21</v>
      </c>
      <c r="C8" s="15">
        <v>45000</v>
      </c>
      <c r="D8" s="15">
        <v>45000</v>
      </c>
      <c r="E8" s="15"/>
    </row>
    <row r="9" spans="1:5">
      <c r="A9" s="15">
        <v>3020</v>
      </c>
      <c r="B9" s="16" t="s">
        <v>22</v>
      </c>
      <c r="C9" s="15">
        <v>45000</v>
      </c>
      <c r="D9" s="15">
        <v>20000</v>
      </c>
      <c r="E9" s="15"/>
    </row>
    <row r="10" spans="1:5">
      <c r="A10" s="15">
        <v>3040</v>
      </c>
      <c r="B10" s="16" t="s">
        <v>23</v>
      </c>
      <c r="C10" s="15">
        <v>20000</v>
      </c>
      <c r="D10" s="15">
        <v>30000</v>
      </c>
      <c r="E10" s="15"/>
    </row>
    <row r="11" spans="1:5">
      <c r="A11" s="15">
        <v>3050</v>
      </c>
      <c r="B11" s="16" t="s">
        <v>24</v>
      </c>
      <c r="C11" s="15">
        <v>10000</v>
      </c>
      <c r="D11" s="15">
        <v>10000</v>
      </c>
      <c r="E11" s="15"/>
    </row>
    <row r="12" spans="1:5">
      <c r="A12" s="19"/>
      <c r="B12" s="16" t="s">
        <v>25</v>
      </c>
      <c r="C12" s="15">
        <v>10000</v>
      </c>
      <c r="D12" s="15">
        <v>10000</v>
      </c>
      <c r="E12" s="15"/>
    </row>
    <row r="13" spans="1:5">
      <c r="A13" s="20">
        <v>3030</v>
      </c>
      <c r="B13" s="16" t="s">
        <v>26</v>
      </c>
      <c r="C13" s="15">
        <v>10000</v>
      </c>
      <c r="D13" s="15">
        <v>10000</v>
      </c>
      <c r="E13" s="22"/>
    </row>
    <row r="14" spans="1:5">
      <c r="A14" s="20">
        <v>3060</v>
      </c>
      <c r="B14" s="16" t="s">
        <v>181</v>
      </c>
      <c r="C14" s="15"/>
      <c r="D14" s="15">
        <v>10000</v>
      </c>
      <c r="E14" s="22"/>
    </row>
    <row r="15" spans="1:5">
      <c r="A15" s="20">
        <v>3070</v>
      </c>
      <c r="B15" s="16" t="s">
        <v>27</v>
      </c>
      <c r="C15" s="15"/>
      <c r="D15" s="15">
        <v>20000</v>
      </c>
      <c r="E15" s="22"/>
    </row>
    <row r="16" spans="1:5">
      <c r="A16" s="20"/>
      <c r="B16" s="16"/>
      <c r="C16" s="23">
        <f>SUM(C8:C15)</f>
        <v>140000</v>
      </c>
      <c r="D16" s="23">
        <v>155000</v>
      </c>
      <c r="E16" s="15"/>
    </row>
    <row r="17" spans="1:5">
      <c r="A17" s="20"/>
      <c r="B17" s="16"/>
      <c r="C17" s="15"/>
      <c r="D17" s="15"/>
      <c r="E17" s="15"/>
    </row>
    <row r="18" spans="1:5">
      <c r="A18" s="19">
        <v>3100</v>
      </c>
      <c r="B18" s="18" t="s">
        <v>5</v>
      </c>
      <c r="C18" s="15"/>
      <c r="D18" s="15"/>
      <c r="E18" s="15"/>
    </row>
    <row r="19" spans="1:5">
      <c r="A19" s="20">
        <v>3110</v>
      </c>
      <c r="B19" s="16" t="s">
        <v>28</v>
      </c>
      <c r="C19" s="15">
        <v>200</v>
      </c>
      <c r="D19" s="15">
        <v>600</v>
      </c>
      <c r="E19" s="15"/>
    </row>
    <row r="20" spans="1:5">
      <c r="A20" s="20"/>
      <c r="B20" s="16"/>
      <c r="C20" s="23">
        <v>200</v>
      </c>
      <c r="D20" s="23">
        <v>600</v>
      </c>
      <c r="E20" s="15"/>
    </row>
    <row r="21" spans="1:5">
      <c r="A21" s="15"/>
      <c r="B21" s="16"/>
      <c r="C21" s="15"/>
      <c r="D21" s="15"/>
      <c r="E21" s="15"/>
    </row>
    <row r="22" spans="1:5">
      <c r="A22" s="17">
        <v>3200</v>
      </c>
      <c r="B22" s="18" t="s">
        <v>6</v>
      </c>
      <c r="C22" s="15"/>
      <c r="D22" s="15"/>
      <c r="E22" s="15"/>
    </row>
    <row r="23" spans="1:5">
      <c r="A23" s="20">
        <v>3210</v>
      </c>
      <c r="B23" s="16" t="s">
        <v>29</v>
      </c>
      <c r="C23" s="15">
        <v>0</v>
      </c>
      <c r="D23" s="15">
        <v>0</v>
      </c>
      <c r="E23" s="15"/>
    </row>
    <row r="24" spans="1:5">
      <c r="A24" s="20"/>
      <c r="B24" s="16"/>
      <c r="C24" s="24">
        <v>0</v>
      </c>
      <c r="D24" s="23">
        <v>0</v>
      </c>
      <c r="E24" s="15"/>
    </row>
    <row r="25" spans="1:5">
      <c r="A25" s="20"/>
      <c r="B25" s="18" t="s">
        <v>14</v>
      </c>
      <c r="C25" s="27"/>
      <c r="D25" s="32"/>
      <c r="E25" s="15"/>
    </row>
    <row r="26" spans="1:5">
      <c r="A26" s="20">
        <v>3111</v>
      </c>
      <c r="B26" s="16" t="s">
        <v>173</v>
      </c>
      <c r="C26" s="27"/>
      <c r="D26" s="27">
        <v>2500</v>
      </c>
      <c r="E26" s="15"/>
    </row>
    <row r="27" spans="1:5">
      <c r="A27" s="20"/>
      <c r="B27" s="18"/>
      <c r="C27" s="27"/>
      <c r="D27" s="32"/>
      <c r="E27" s="15"/>
    </row>
    <row r="28" spans="1:5">
      <c r="A28" s="17">
        <v>3300</v>
      </c>
      <c r="B28" s="18" t="s">
        <v>16</v>
      </c>
      <c r="C28" s="15"/>
      <c r="D28" s="15"/>
      <c r="E28" s="15"/>
    </row>
    <row r="29" spans="1:5">
      <c r="A29" s="20">
        <v>3310</v>
      </c>
      <c r="B29" s="16" t="s">
        <v>30</v>
      </c>
      <c r="C29" s="15">
        <v>10000</v>
      </c>
      <c r="D29" s="15">
        <v>6000</v>
      </c>
      <c r="E29" s="15"/>
    </row>
    <row r="30" spans="1:5">
      <c r="A30" s="20">
        <v>3320</v>
      </c>
      <c r="B30" s="16" t="s">
        <v>31</v>
      </c>
      <c r="C30" s="15"/>
      <c r="D30" s="15">
        <v>0</v>
      </c>
      <c r="E30" s="15"/>
    </row>
    <row r="31" spans="1:5">
      <c r="A31" s="15"/>
      <c r="B31" s="18" t="s">
        <v>32</v>
      </c>
      <c r="C31" s="15"/>
      <c r="D31" s="15"/>
      <c r="E31" s="15"/>
    </row>
    <row r="32" spans="1:5">
      <c r="A32" s="15">
        <v>3330</v>
      </c>
      <c r="B32" s="16" t="s">
        <v>33</v>
      </c>
      <c r="C32" s="15">
        <v>4400</v>
      </c>
      <c r="D32" s="15">
        <v>6200</v>
      </c>
      <c r="E32" s="15"/>
    </row>
    <row r="33" spans="1:5">
      <c r="A33" s="20">
        <v>3340</v>
      </c>
      <c r="B33" s="16" t="s">
        <v>39</v>
      </c>
      <c r="C33" s="15">
        <v>0</v>
      </c>
      <c r="D33" s="15">
        <v>30000</v>
      </c>
      <c r="E33" s="15"/>
    </row>
    <row r="34" spans="1:5">
      <c r="A34" s="20">
        <v>3370</v>
      </c>
      <c r="B34" s="16" t="s">
        <v>34</v>
      </c>
      <c r="C34" s="15">
        <v>16800</v>
      </c>
      <c r="D34" s="15">
        <v>22000</v>
      </c>
      <c r="E34" s="43"/>
    </row>
    <row r="35" spans="1:5">
      <c r="A35" s="20">
        <v>3365</v>
      </c>
      <c r="B35" s="16" t="s">
        <v>189</v>
      </c>
      <c r="C35" s="15"/>
      <c r="D35" s="15">
        <v>20000</v>
      </c>
      <c r="E35" s="43"/>
    </row>
    <row r="36" spans="1:5">
      <c r="A36" s="20">
        <v>3360</v>
      </c>
      <c r="B36" s="16" t="s">
        <v>35</v>
      </c>
      <c r="C36" s="15">
        <v>88650</v>
      </c>
      <c r="D36" s="15">
        <v>133170</v>
      </c>
      <c r="E36" s="15"/>
    </row>
    <row r="37" spans="1:5">
      <c r="A37" s="20">
        <v>3390</v>
      </c>
      <c r="B37" s="18" t="s">
        <v>36</v>
      </c>
      <c r="C37" s="15"/>
      <c r="D37" s="15"/>
      <c r="E37" s="15"/>
    </row>
    <row r="38" spans="1:5">
      <c r="A38" s="20">
        <v>3391</v>
      </c>
      <c r="B38" s="16" t="s">
        <v>37</v>
      </c>
      <c r="C38" s="15">
        <v>51250</v>
      </c>
      <c r="D38" s="15">
        <v>52000</v>
      </c>
      <c r="E38" s="15"/>
    </row>
    <row r="39" spans="1:5">
      <c r="A39" s="20">
        <v>3392</v>
      </c>
      <c r="B39" s="16" t="s">
        <v>4</v>
      </c>
      <c r="C39" s="15">
        <v>0</v>
      </c>
      <c r="D39" s="15">
        <v>20000</v>
      </c>
      <c r="E39" s="15"/>
    </row>
    <row r="40" spans="1:5">
      <c r="A40" s="20">
        <v>3906</v>
      </c>
      <c r="B40" s="16" t="s">
        <v>38</v>
      </c>
      <c r="C40" s="15">
        <v>20000</v>
      </c>
      <c r="D40" s="15">
        <v>19600</v>
      </c>
      <c r="E40" s="15"/>
    </row>
    <row r="41" spans="1:5">
      <c r="A41" s="20"/>
      <c r="B41" s="16"/>
      <c r="C41" s="23">
        <f>SUM(C29:C40)</f>
        <v>191100</v>
      </c>
      <c r="D41" s="23">
        <v>311470</v>
      </c>
      <c r="E41" s="15"/>
    </row>
    <row r="42" spans="1:5">
      <c r="A42" s="20"/>
      <c r="B42" s="16"/>
      <c r="C42" s="15"/>
      <c r="D42" s="15"/>
      <c r="E42" s="15"/>
    </row>
    <row r="43" spans="1:5">
      <c r="A43" s="20"/>
      <c r="B43" s="18" t="s">
        <v>8</v>
      </c>
      <c r="C43" s="15"/>
      <c r="D43" s="15"/>
      <c r="E43" s="15"/>
    </row>
    <row r="44" spans="1:5">
      <c r="A44" s="20">
        <v>3410</v>
      </c>
      <c r="B44" s="16" t="s">
        <v>40</v>
      </c>
      <c r="C44" s="15"/>
      <c r="D44" s="15"/>
      <c r="E44" s="15"/>
    </row>
    <row r="45" spans="1:5">
      <c r="A45" s="20">
        <v>3411</v>
      </c>
      <c r="B45" s="16" t="s">
        <v>41</v>
      </c>
      <c r="C45" s="15">
        <v>40000</v>
      </c>
      <c r="D45" s="15">
        <v>68000</v>
      </c>
      <c r="E45" s="15"/>
    </row>
    <row r="46" spans="1:5">
      <c r="A46" s="15"/>
      <c r="B46" s="16"/>
      <c r="C46" s="23">
        <v>40000</v>
      </c>
      <c r="D46" s="23">
        <v>68000</v>
      </c>
      <c r="E46" s="15"/>
    </row>
    <row r="47" spans="1:5">
      <c r="A47" s="15"/>
      <c r="B47" s="16"/>
      <c r="C47" s="15"/>
      <c r="D47" s="15"/>
      <c r="E47" s="15"/>
    </row>
    <row r="48" spans="1:5">
      <c r="A48" s="19">
        <v>3500</v>
      </c>
      <c r="B48" s="18" t="s">
        <v>9</v>
      </c>
      <c r="C48" s="15"/>
      <c r="D48" s="15"/>
      <c r="E48" s="15"/>
    </row>
    <row r="49" spans="1:5">
      <c r="A49" s="15">
        <v>3514</v>
      </c>
      <c r="B49" s="16" t="s">
        <v>42</v>
      </c>
      <c r="C49" s="15">
        <v>48750</v>
      </c>
      <c r="D49" s="15">
        <v>43550</v>
      </c>
      <c r="E49" s="15"/>
    </row>
    <row r="50" spans="1:5">
      <c r="A50" s="15"/>
      <c r="B50" s="16"/>
      <c r="C50" s="23">
        <v>48750</v>
      </c>
      <c r="D50" s="23">
        <v>43550</v>
      </c>
      <c r="E50" s="15"/>
    </row>
    <row r="51" spans="1:5">
      <c r="A51" s="19"/>
      <c r="B51" s="16"/>
      <c r="C51" s="15"/>
      <c r="D51" s="15"/>
      <c r="E51" s="15"/>
    </row>
    <row r="52" spans="1:5">
      <c r="A52" s="20"/>
      <c r="B52" s="18" t="s">
        <v>10</v>
      </c>
      <c r="C52" s="15"/>
      <c r="D52" s="15"/>
      <c r="E52" s="15"/>
    </row>
    <row r="53" spans="1:5">
      <c r="A53" s="20">
        <v>3610</v>
      </c>
      <c r="B53" s="16" t="s">
        <v>43</v>
      </c>
      <c r="C53" s="15">
        <v>347000</v>
      </c>
      <c r="D53" s="15">
        <v>365500</v>
      </c>
      <c r="E53" s="15"/>
    </row>
    <row r="54" spans="1:5">
      <c r="A54" s="15">
        <v>3620</v>
      </c>
      <c r="B54" s="16" t="s">
        <v>4</v>
      </c>
      <c r="C54" s="15">
        <v>48000</v>
      </c>
      <c r="D54" s="15">
        <v>44000</v>
      </c>
      <c r="E54" s="15"/>
    </row>
    <row r="55" spans="1:5">
      <c r="A55" s="15">
        <v>3630</v>
      </c>
      <c r="B55" s="16" t="s">
        <v>44</v>
      </c>
      <c r="C55" s="15">
        <v>48500</v>
      </c>
      <c r="D55" s="15">
        <v>37450</v>
      </c>
      <c r="E55" s="15"/>
    </row>
    <row r="56" spans="1:5">
      <c r="A56" s="15"/>
      <c r="B56" s="16"/>
      <c r="C56" s="25">
        <v>443500</v>
      </c>
      <c r="D56" s="25">
        <v>446950</v>
      </c>
      <c r="E56" s="15"/>
    </row>
    <row r="57" spans="1:5">
      <c r="A57" s="19"/>
      <c r="B57" s="16"/>
      <c r="C57" s="15"/>
      <c r="D57" s="15"/>
      <c r="E57" s="15"/>
    </row>
    <row r="58" spans="1:5">
      <c r="A58" s="19">
        <v>3800</v>
      </c>
      <c r="B58" s="18" t="s">
        <v>11</v>
      </c>
      <c r="C58" s="15"/>
      <c r="D58" s="15"/>
      <c r="E58" s="15"/>
    </row>
    <row r="59" spans="1:5">
      <c r="A59" s="20">
        <v>3810</v>
      </c>
      <c r="B59" s="16" t="s">
        <v>45</v>
      </c>
      <c r="C59" s="15">
        <v>9095</v>
      </c>
      <c r="D59" s="15">
        <v>0</v>
      </c>
      <c r="E59" s="15"/>
    </row>
    <row r="60" spans="1:5">
      <c r="A60" s="20">
        <v>3830</v>
      </c>
      <c r="B60" s="18" t="s">
        <v>46</v>
      </c>
      <c r="C60" s="15"/>
      <c r="D60" s="15"/>
      <c r="E60" s="15"/>
    </row>
    <row r="61" spans="1:5">
      <c r="A61" s="20">
        <v>3831</v>
      </c>
      <c r="B61" s="16" t="s">
        <v>47</v>
      </c>
      <c r="C61" s="15">
        <v>8395</v>
      </c>
      <c r="D61" s="15">
        <v>20000</v>
      </c>
      <c r="E61" s="15"/>
    </row>
    <row r="62" spans="1:5">
      <c r="A62" s="20">
        <v>3860</v>
      </c>
      <c r="B62" s="16" t="s">
        <v>48</v>
      </c>
      <c r="C62" s="15">
        <v>7294</v>
      </c>
      <c r="D62" s="15">
        <v>0</v>
      </c>
      <c r="E62" s="15"/>
    </row>
    <row r="63" spans="1:5">
      <c r="A63" s="20">
        <v>3870</v>
      </c>
      <c r="B63" s="18" t="s">
        <v>49</v>
      </c>
      <c r="C63" s="15"/>
      <c r="D63" s="15"/>
      <c r="E63" s="15"/>
    </row>
    <row r="64" spans="1:5">
      <c r="A64" s="20">
        <v>3871</v>
      </c>
      <c r="B64" s="16" t="s">
        <v>37</v>
      </c>
      <c r="C64" s="15">
        <v>0</v>
      </c>
      <c r="D64" s="15">
        <v>0</v>
      </c>
      <c r="E64" s="15"/>
    </row>
    <row r="65" spans="1:5">
      <c r="A65" s="20">
        <v>3875</v>
      </c>
      <c r="B65" s="16" t="s">
        <v>183</v>
      </c>
      <c r="C65" s="15"/>
      <c r="D65" s="15">
        <v>2100</v>
      </c>
      <c r="E65" s="15"/>
    </row>
    <row r="66" spans="1:5">
      <c r="A66" s="15"/>
      <c r="B66" s="16"/>
      <c r="C66" s="23">
        <f>SUM(C59:C64)</f>
        <v>24784</v>
      </c>
      <c r="D66" s="23">
        <v>22100</v>
      </c>
      <c r="E66" s="15"/>
    </row>
    <row r="67" spans="1:5">
      <c r="A67" s="15"/>
      <c r="B67" s="16"/>
      <c r="C67" s="15"/>
      <c r="D67" s="15"/>
      <c r="E67" s="15"/>
    </row>
    <row r="68" spans="1:5">
      <c r="A68" s="15"/>
      <c r="B68" s="16"/>
      <c r="C68" s="15"/>
      <c r="D68" s="15"/>
      <c r="E68" s="15"/>
    </row>
    <row r="69" spans="1:5">
      <c r="A69" s="19">
        <v>3900</v>
      </c>
      <c r="B69" s="18" t="s">
        <v>12</v>
      </c>
      <c r="C69" s="15"/>
      <c r="D69" s="15"/>
      <c r="E69" s="15"/>
    </row>
    <row r="70" spans="1:5">
      <c r="A70" s="20">
        <v>3910</v>
      </c>
      <c r="B70" s="16" t="s">
        <v>50</v>
      </c>
      <c r="C70" s="15">
        <v>0</v>
      </c>
      <c r="D70" s="15">
        <v>0</v>
      </c>
      <c r="E70" s="15"/>
    </row>
    <row r="71" spans="1:5">
      <c r="A71" s="20">
        <v>3920</v>
      </c>
      <c r="B71" s="20" t="s">
        <v>51</v>
      </c>
      <c r="C71" s="15">
        <v>2326</v>
      </c>
      <c r="D71" s="15">
        <v>0</v>
      </c>
      <c r="E71" s="15"/>
    </row>
    <row r="72" spans="1:5">
      <c r="A72" s="20">
        <v>3901</v>
      </c>
      <c r="B72" s="26" t="s">
        <v>182</v>
      </c>
      <c r="C72" s="15">
        <v>0</v>
      </c>
      <c r="D72" s="15">
        <v>1400</v>
      </c>
      <c r="E72" s="15"/>
    </row>
    <row r="73" spans="1:5">
      <c r="A73" s="15"/>
      <c r="B73" s="15"/>
      <c r="C73" s="23">
        <v>2326</v>
      </c>
      <c r="D73" s="23">
        <v>1400</v>
      </c>
      <c r="E73" s="15"/>
    </row>
    <row r="74" spans="1:5">
      <c r="A74" s="19"/>
      <c r="B74" s="16"/>
      <c r="C74" s="15"/>
      <c r="D74" s="15"/>
      <c r="E74" s="15"/>
    </row>
    <row r="75" spans="1:5">
      <c r="A75" s="20"/>
      <c r="B75" s="16"/>
      <c r="C75" s="15"/>
      <c r="D75" s="15"/>
      <c r="E75" s="15"/>
    </row>
    <row r="76" spans="1:5">
      <c r="A76" s="20"/>
      <c r="B76" s="18" t="s">
        <v>52</v>
      </c>
      <c r="C76" s="17">
        <v>864950</v>
      </c>
      <c r="D76" s="17">
        <v>1049070</v>
      </c>
      <c r="E76" s="43"/>
    </row>
  </sheetData>
  <phoneticPr fontId="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5"/>
  <sheetViews>
    <sheetView windowProtection="1" workbookViewId="0">
      <selection activeCell="B2" sqref="B2"/>
    </sheetView>
  </sheetViews>
  <sheetFormatPr baseColWidth="10" defaultRowHeight="15" x14ac:dyDescent="0"/>
  <cols>
    <col min="2" max="2" width="32.5" customWidth="1"/>
    <col min="3" max="3" width="21.6640625" customWidth="1"/>
    <col min="4" max="4" width="23.6640625" customWidth="1"/>
    <col min="5" max="5" width="75.83203125" customWidth="1"/>
  </cols>
  <sheetData>
    <row r="2" spans="1:5">
      <c r="A2" s="27"/>
      <c r="B2" s="28" t="s">
        <v>13</v>
      </c>
      <c r="C2" s="27"/>
      <c r="D2" s="27"/>
      <c r="E2" s="27"/>
    </row>
    <row r="3" spans="1:5">
      <c r="A3" s="27"/>
      <c r="B3" s="27"/>
      <c r="C3" s="27"/>
      <c r="D3" s="27"/>
      <c r="E3" s="27"/>
    </row>
    <row r="4" spans="1:5">
      <c r="A4" s="27"/>
      <c r="B4" s="27"/>
      <c r="C4" s="27"/>
      <c r="D4" s="27"/>
      <c r="E4" s="27"/>
    </row>
    <row r="5" spans="1:5">
      <c r="A5" s="29"/>
      <c r="B5" s="30" t="s">
        <v>53</v>
      </c>
      <c r="C5" s="27"/>
      <c r="D5" s="27"/>
      <c r="E5" s="27"/>
    </row>
    <row r="6" spans="1:5">
      <c r="A6" s="29"/>
      <c r="B6" s="21"/>
      <c r="C6" s="27"/>
      <c r="D6" s="27"/>
      <c r="E6" s="27"/>
    </row>
    <row r="7" spans="1:5">
      <c r="A7" s="29"/>
      <c r="B7" s="33" t="s">
        <v>54</v>
      </c>
      <c r="C7" s="31" t="s">
        <v>1</v>
      </c>
      <c r="D7" s="32" t="s">
        <v>2</v>
      </c>
      <c r="E7" s="27"/>
    </row>
    <row r="8" spans="1:5">
      <c r="A8" s="28">
        <v>5100</v>
      </c>
      <c r="B8" s="33" t="s">
        <v>14</v>
      </c>
      <c r="C8" s="27"/>
      <c r="D8" s="27"/>
      <c r="E8" s="27"/>
    </row>
    <row r="9" spans="1:5">
      <c r="A9" s="29">
        <v>5110</v>
      </c>
      <c r="B9" s="21" t="s">
        <v>55</v>
      </c>
      <c r="C9" s="27">
        <v>2000</v>
      </c>
      <c r="D9" s="27">
        <v>2000</v>
      </c>
      <c r="E9" s="27"/>
    </row>
    <row r="10" spans="1:5">
      <c r="A10" s="29">
        <v>5111</v>
      </c>
      <c r="B10" s="21" t="s">
        <v>56</v>
      </c>
      <c r="C10" s="27">
        <v>3000</v>
      </c>
      <c r="D10" s="27">
        <v>2500</v>
      </c>
      <c r="E10" s="27"/>
    </row>
    <row r="11" spans="1:5">
      <c r="A11" s="29">
        <v>5112</v>
      </c>
      <c r="B11" s="21" t="s">
        <v>57</v>
      </c>
      <c r="C11" s="27">
        <v>1500</v>
      </c>
      <c r="D11" s="27">
        <v>900</v>
      </c>
      <c r="E11" s="27"/>
    </row>
    <row r="12" spans="1:5">
      <c r="A12" s="29">
        <v>5113</v>
      </c>
      <c r="B12" s="21" t="s">
        <v>58</v>
      </c>
      <c r="C12" s="27"/>
      <c r="D12" s="27">
        <v>6671</v>
      </c>
      <c r="E12" s="27"/>
    </row>
    <row r="13" spans="1:5">
      <c r="A13" s="27"/>
      <c r="B13" s="21"/>
      <c r="C13" s="27"/>
      <c r="D13" s="27"/>
      <c r="E13" s="27"/>
    </row>
    <row r="14" spans="1:5">
      <c r="A14" s="29">
        <v>5120</v>
      </c>
      <c r="B14" s="21" t="s">
        <v>59</v>
      </c>
      <c r="C14" s="27">
        <v>2000</v>
      </c>
      <c r="D14" s="27">
        <v>2000</v>
      </c>
      <c r="E14" s="27"/>
    </row>
    <row r="15" spans="1:5">
      <c r="A15" s="29"/>
      <c r="B15" s="21"/>
      <c r="C15" s="27"/>
      <c r="D15" s="27"/>
      <c r="E15" s="27"/>
    </row>
    <row r="16" spans="1:5">
      <c r="A16" s="29">
        <v>5130</v>
      </c>
      <c r="B16" s="21" t="s">
        <v>60</v>
      </c>
      <c r="C16" s="27"/>
      <c r="D16" s="27">
        <v>900</v>
      </c>
      <c r="E16" s="27"/>
    </row>
    <row r="17" spans="1:5">
      <c r="A17" s="29">
        <v>5131</v>
      </c>
      <c r="B17" s="21" t="s">
        <v>61</v>
      </c>
      <c r="C17" s="27">
        <v>1000</v>
      </c>
      <c r="D17" s="27">
        <v>1500</v>
      </c>
      <c r="E17" s="27"/>
    </row>
    <row r="18" spans="1:5">
      <c r="A18" s="29">
        <v>5132</v>
      </c>
      <c r="B18" s="21" t="s">
        <v>62</v>
      </c>
      <c r="C18" s="27">
        <v>1361</v>
      </c>
      <c r="D18" s="27">
        <v>1361</v>
      </c>
      <c r="E18" s="27"/>
    </row>
    <row r="19" spans="1:5">
      <c r="A19" s="29">
        <v>5134</v>
      </c>
      <c r="B19" s="21" t="s">
        <v>63</v>
      </c>
      <c r="C19" s="27">
        <v>7500</v>
      </c>
      <c r="D19" s="27">
        <v>7500</v>
      </c>
      <c r="E19" s="27"/>
    </row>
    <row r="20" spans="1:5">
      <c r="A20" s="27"/>
      <c r="B20" s="21"/>
      <c r="C20" s="27"/>
      <c r="D20" s="27"/>
      <c r="E20" s="27"/>
    </row>
    <row r="21" spans="1:5">
      <c r="A21" s="29">
        <v>5140</v>
      </c>
      <c r="B21" s="21" t="s">
        <v>64</v>
      </c>
      <c r="C21" s="27">
        <v>1756</v>
      </c>
      <c r="D21" s="27">
        <v>1500</v>
      </c>
      <c r="E21" s="27"/>
    </row>
    <row r="22" spans="1:5">
      <c r="A22" s="29">
        <v>5141</v>
      </c>
      <c r="B22" s="21" t="s">
        <v>65</v>
      </c>
      <c r="C22" s="27">
        <v>1066</v>
      </c>
      <c r="D22" s="27">
        <v>0</v>
      </c>
      <c r="E22" s="27"/>
    </row>
    <row r="23" spans="1:5">
      <c r="A23" s="29"/>
      <c r="B23" s="21"/>
      <c r="C23" s="27"/>
      <c r="D23" s="27"/>
      <c r="E23" s="27"/>
    </row>
    <row r="24" spans="1:5">
      <c r="A24" s="29">
        <v>5150</v>
      </c>
      <c r="B24" s="21" t="s">
        <v>66</v>
      </c>
      <c r="C24" s="27"/>
      <c r="D24" s="27"/>
      <c r="E24" s="27"/>
    </row>
    <row r="25" spans="1:5">
      <c r="A25" s="29">
        <v>5151</v>
      </c>
      <c r="B25" s="21" t="s">
        <v>67</v>
      </c>
      <c r="C25" s="27">
        <v>31000</v>
      </c>
      <c r="D25" s="27">
        <v>31000</v>
      </c>
      <c r="E25" s="27"/>
    </row>
    <row r="26" spans="1:5">
      <c r="A26" s="29">
        <v>5152</v>
      </c>
      <c r="B26" s="21" t="s">
        <v>68</v>
      </c>
      <c r="C26" s="27">
        <v>4000</v>
      </c>
      <c r="D26" s="27">
        <v>0</v>
      </c>
      <c r="E26" s="27"/>
    </row>
    <row r="27" spans="1:5">
      <c r="A27" s="27"/>
      <c r="B27" s="21"/>
      <c r="C27" s="27"/>
      <c r="D27" s="27"/>
      <c r="E27" s="27"/>
    </row>
    <row r="28" spans="1:5">
      <c r="A28" s="29">
        <v>5190</v>
      </c>
      <c r="B28" s="21" t="s">
        <v>69</v>
      </c>
      <c r="C28" s="27"/>
      <c r="D28" s="27">
        <v>0</v>
      </c>
      <c r="E28" s="27"/>
    </row>
    <row r="29" spans="1:5">
      <c r="A29" s="29">
        <v>7830</v>
      </c>
      <c r="B29" s="29" t="s">
        <v>70</v>
      </c>
      <c r="C29" s="27"/>
      <c r="D29" s="27">
        <v>6198.5</v>
      </c>
      <c r="E29" s="27"/>
    </row>
    <row r="30" spans="1:5">
      <c r="A30" s="29"/>
      <c r="B30" s="29"/>
      <c r="C30" s="23">
        <f>SUM(C9:C29)</f>
        <v>56183</v>
      </c>
      <c r="D30" s="23">
        <f>SUM(D9:D29)</f>
        <v>64030.5</v>
      </c>
      <c r="E30" s="27"/>
    </row>
    <row r="31" spans="1:5">
      <c r="A31" s="29"/>
      <c r="B31" s="29"/>
      <c r="C31" s="32"/>
      <c r="D31" s="27"/>
      <c r="E31" s="27"/>
    </row>
    <row r="32" spans="1:5">
      <c r="A32" s="28">
        <v>5200</v>
      </c>
      <c r="B32" s="28" t="s">
        <v>15</v>
      </c>
      <c r="C32" s="27"/>
      <c r="D32" s="27"/>
      <c r="E32" s="27"/>
    </row>
    <row r="33" spans="1:5">
      <c r="A33" s="29">
        <v>5210</v>
      </c>
      <c r="B33" s="21" t="s">
        <v>71</v>
      </c>
      <c r="C33" s="27">
        <v>3635</v>
      </c>
      <c r="D33" s="27">
        <v>5800</v>
      </c>
      <c r="E33" s="27"/>
    </row>
    <row r="34" spans="1:5">
      <c r="A34" s="29">
        <v>5211</v>
      </c>
      <c r="B34" s="21" t="s">
        <v>72</v>
      </c>
      <c r="C34" s="27">
        <v>1522</v>
      </c>
      <c r="D34" s="27">
        <v>500</v>
      </c>
      <c r="E34" s="27"/>
    </row>
    <row r="35" spans="1:5">
      <c r="A35" s="29">
        <v>5212</v>
      </c>
      <c r="B35" s="21" t="s">
        <v>73</v>
      </c>
      <c r="C35" s="27">
        <v>4000</v>
      </c>
      <c r="D35" s="27">
        <v>3500</v>
      </c>
      <c r="E35" s="27"/>
    </row>
    <row r="36" spans="1:5">
      <c r="A36" s="29">
        <v>5213</v>
      </c>
      <c r="B36" s="21" t="s">
        <v>174</v>
      </c>
      <c r="C36" s="27">
        <v>0</v>
      </c>
      <c r="D36" s="27">
        <v>2610</v>
      </c>
      <c r="E36" s="27"/>
    </row>
    <row r="37" spans="1:5">
      <c r="A37" s="29">
        <v>5214</v>
      </c>
      <c r="B37" s="21" t="s">
        <v>74</v>
      </c>
      <c r="C37" s="27">
        <v>1000</v>
      </c>
      <c r="D37" s="27">
        <v>0</v>
      </c>
      <c r="E37" s="27"/>
    </row>
    <row r="38" spans="1:5">
      <c r="A38" s="27"/>
      <c r="B38" s="21"/>
      <c r="C38" s="27"/>
      <c r="D38" s="27"/>
      <c r="E38" s="27"/>
    </row>
    <row r="39" spans="1:5">
      <c r="A39" s="29">
        <v>5220</v>
      </c>
      <c r="B39" s="21" t="s">
        <v>75</v>
      </c>
      <c r="C39" s="27">
        <v>2000</v>
      </c>
      <c r="D39" s="27">
        <v>0</v>
      </c>
      <c r="E39" s="27"/>
    </row>
    <row r="40" spans="1:5">
      <c r="A40" s="29">
        <v>5221</v>
      </c>
      <c r="B40" s="21" t="s">
        <v>76</v>
      </c>
      <c r="C40" s="27">
        <v>1800</v>
      </c>
      <c r="D40" s="27">
        <v>1000</v>
      </c>
      <c r="E40" s="27"/>
    </row>
    <row r="41" spans="1:5">
      <c r="A41" s="27"/>
      <c r="B41" s="21"/>
      <c r="C41" s="27"/>
      <c r="D41" s="27"/>
      <c r="E41" s="27"/>
    </row>
    <row r="42" spans="1:5">
      <c r="A42" s="29">
        <v>5230</v>
      </c>
      <c r="B42" s="21" t="s">
        <v>77</v>
      </c>
      <c r="C42" s="27"/>
      <c r="D42" s="27"/>
      <c r="E42" s="27"/>
    </row>
    <row r="43" spans="1:5">
      <c r="A43" s="29">
        <v>5231</v>
      </c>
      <c r="B43" s="21" t="s">
        <v>78</v>
      </c>
      <c r="C43" s="29">
        <v>500</v>
      </c>
      <c r="D43" s="27">
        <v>500</v>
      </c>
      <c r="E43" s="27"/>
    </row>
    <row r="44" spans="1:5">
      <c r="A44" s="29">
        <v>5232</v>
      </c>
      <c r="B44" s="21" t="s">
        <v>79</v>
      </c>
      <c r="C44" s="27">
        <v>0</v>
      </c>
      <c r="D44" s="27">
        <v>0</v>
      </c>
      <c r="E44" s="27"/>
    </row>
    <row r="45" spans="1:5" ht="30">
      <c r="A45" s="29">
        <v>5233</v>
      </c>
      <c r="B45" s="21" t="s">
        <v>80</v>
      </c>
      <c r="C45" s="29">
        <v>12000</v>
      </c>
      <c r="D45" s="27">
        <v>17850</v>
      </c>
      <c r="E45" s="27"/>
    </row>
    <row r="46" spans="1:5">
      <c r="A46" s="29">
        <v>5234</v>
      </c>
      <c r="B46" s="21" t="s">
        <v>81</v>
      </c>
      <c r="C46" s="29">
        <v>15000</v>
      </c>
      <c r="D46" s="29">
        <v>15000</v>
      </c>
      <c r="E46" s="27"/>
    </row>
    <row r="47" spans="1:5">
      <c r="A47" s="29">
        <v>5235</v>
      </c>
      <c r="B47" s="21" t="s">
        <v>82</v>
      </c>
      <c r="C47" s="29">
        <v>8000</v>
      </c>
      <c r="D47" s="29">
        <v>10000</v>
      </c>
      <c r="E47" s="27"/>
    </row>
    <row r="48" spans="1:5">
      <c r="A48" s="29"/>
      <c r="B48" s="21"/>
      <c r="C48" s="29"/>
      <c r="D48" s="29"/>
      <c r="E48" s="27"/>
    </row>
    <row r="49" spans="1:5">
      <c r="A49" s="29">
        <v>5238</v>
      </c>
      <c r="B49" s="21" t="s">
        <v>187</v>
      </c>
      <c r="C49" s="29"/>
      <c r="D49" s="29">
        <v>7000</v>
      </c>
      <c r="E49" s="27"/>
    </row>
    <row r="50" spans="1:5">
      <c r="A50" s="27"/>
      <c r="B50" s="21"/>
      <c r="C50" s="27"/>
      <c r="D50" s="29"/>
      <c r="E50" s="27"/>
    </row>
    <row r="51" spans="1:5">
      <c r="A51" s="29">
        <v>5240</v>
      </c>
      <c r="B51" s="21" t="s">
        <v>83</v>
      </c>
      <c r="C51" s="27"/>
      <c r="D51" s="27"/>
      <c r="E51" s="27"/>
    </row>
    <row r="52" spans="1:5">
      <c r="A52" s="29">
        <v>5241</v>
      </c>
      <c r="B52" s="21" t="s">
        <v>84</v>
      </c>
      <c r="C52" s="27">
        <v>2000</v>
      </c>
      <c r="D52" s="27">
        <v>2535</v>
      </c>
      <c r="E52" s="27"/>
    </row>
    <row r="53" spans="1:5">
      <c r="A53" s="29">
        <v>5242</v>
      </c>
      <c r="B53" s="21" t="s">
        <v>85</v>
      </c>
      <c r="C53" s="27">
        <v>1500</v>
      </c>
      <c r="D53" s="27">
        <v>0</v>
      </c>
      <c r="E53" s="27"/>
    </row>
    <row r="54" spans="1:5">
      <c r="A54" s="29">
        <v>5245</v>
      </c>
      <c r="B54" s="21" t="s">
        <v>86</v>
      </c>
      <c r="C54" s="27">
        <v>4000</v>
      </c>
      <c r="D54" s="27">
        <v>4500</v>
      </c>
      <c r="E54" s="27"/>
    </row>
    <row r="55" spans="1:5">
      <c r="A55" s="27"/>
      <c r="B55" s="21"/>
      <c r="C55" s="27"/>
      <c r="D55" s="27"/>
      <c r="E55" s="27"/>
    </row>
    <row r="56" spans="1:5">
      <c r="A56" s="29">
        <v>5250</v>
      </c>
      <c r="B56" s="21" t="s">
        <v>87</v>
      </c>
      <c r="C56" s="27"/>
      <c r="D56" s="27">
        <v>0</v>
      </c>
      <c r="E56" s="27"/>
    </row>
    <row r="57" spans="1:5">
      <c r="A57" s="29">
        <v>5251</v>
      </c>
      <c r="B57" s="21" t="s">
        <v>88</v>
      </c>
      <c r="C57" s="27">
        <v>3481</v>
      </c>
      <c r="D57" s="27">
        <v>500</v>
      </c>
      <c r="E57" s="27"/>
    </row>
    <row r="58" spans="1:5">
      <c r="A58" s="29"/>
      <c r="B58" s="21"/>
      <c r="C58" s="27"/>
      <c r="D58" s="27"/>
      <c r="E58" s="27"/>
    </row>
    <row r="59" spans="1:5">
      <c r="A59" s="29">
        <v>5260</v>
      </c>
      <c r="B59" s="21" t="s">
        <v>89</v>
      </c>
      <c r="C59" s="27">
        <v>2000</v>
      </c>
      <c r="D59" s="27">
        <v>200</v>
      </c>
      <c r="E59" s="27"/>
    </row>
    <row r="60" spans="1:5">
      <c r="A60" s="29"/>
      <c r="B60" s="29"/>
      <c r="C60" s="23">
        <f>SUM(C33:C59)</f>
        <v>62438</v>
      </c>
      <c r="D60" s="23">
        <f>SUM(D33:D59)</f>
        <v>71495</v>
      </c>
      <c r="E60" s="27"/>
    </row>
    <row r="61" spans="1:5">
      <c r="A61" s="29"/>
      <c r="B61" s="29"/>
      <c r="C61" s="27"/>
      <c r="D61" s="27"/>
      <c r="E61" s="27"/>
    </row>
    <row r="62" spans="1:5">
      <c r="A62" s="29"/>
      <c r="B62" s="29"/>
      <c r="C62" s="27"/>
      <c r="D62" s="27"/>
      <c r="E62" s="27"/>
    </row>
    <row r="63" spans="1:5">
      <c r="A63" s="29"/>
      <c r="B63" s="29" t="s">
        <v>90</v>
      </c>
      <c r="C63" s="27"/>
      <c r="D63" s="27"/>
      <c r="E63" s="27"/>
    </row>
    <row r="64" spans="1:5">
      <c r="A64" s="29"/>
      <c r="B64" s="21"/>
      <c r="C64" s="27"/>
      <c r="D64" s="27"/>
      <c r="E64" s="27"/>
    </row>
    <row r="65" spans="1:5">
      <c r="A65" s="28">
        <v>4100</v>
      </c>
      <c r="B65" s="33" t="s">
        <v>16</v>
      </c>
      <c r="C65" s="27"/>
      <c r="D65" s="27"/>
      <c r="E65" s="27"/>
    </row>
    <row r="66" spans="1:5">
      <c r="A66" s="29">
        <v>4110</v>
      </c>
      <c r="B66" s="21" t="s">
        <v>30</v>
      </c>
      <c r="C66" s="27"/>
      <c r="D66" s="27"/>
      <c r="E66" s="27"/>
    </row>
    <row r="67" spans="1:5">
      <c r="A67" s="29">
        <v>4111</v>
      </c>
      <c r="B67" s="29" t="s">
        <v>91</v>
      </c>
      <c r="C67" s="27">
        <v>1500</v>
      </c>
      <c r="D67" s="27">
        <v>500</v>
      </c>
      <c r="E67" s="27"/>
    </row>
    <row r="68" spans="1:5">
      <c r="A68" s="29">
        <v>4112</v>
      </c>
      <c r="B68" s="29" t="s">
        <v>66</v>
      </c>
      <c r="C68" s="27">
        <v>1350</v>
      </c>
      <c r="D68" s="27">
        <v>1800</v>
      </c>
      <c r="E68" s="27"/>
    </row>
    <row r="69" spans="1:5">
      <c r="A69" s="29">
        <v>4113</v>
      </c>
      <c r="B69" s="21" t="s">
        <v>92</v>
      </c>
      <c r="C69" s="27">
        <v>10000</v>
      </c>
      <c r="D69" s="27">
        <v>6000</v>
      </c>
      <c r="E69" s="27"/>
    </row>
    <row r="70" spans="1:5">
      <c r="A70" s="29">
        <v>4114</v>
      </c>
      <c r="B70" s="21" t="s">
        <v>93</v>
      </c>
      <c r="C70" s="27">
        <v>1800</v>
      </c>
      <c r="D70" s="27">
        <v>1400</v>
      </c>
      <c r="E70" s="27"/>
    </row>
    <row r="71" spans="1:5">
      <c r="A71" s="27"/>
      <c r="B71" s="21"/>
      <c r="C71" s="27"/>
      <c r="D71" s="27"/>
      <c r="E71" s="27"/>
    </row>
    <row r="72" spans="1:5">
      <c r="A72" s="29">
        <v>4120</v>
      </c>
      <c r="B72" s="21" t="s">
        <v>31</v>
      </c>
      <c r="C72" s="27">
        <v>0</v>
      </c>
      <c r="D72" s="27">
        <v>0</v>
      </c>
      <c r="E72" s="27"/>
    </row>
    <row r="73" spans="1:5">
      <c r="A73" s="29"/>
      <c r="B73" s="21"/>
      <c r="C73" s="27"/>
      <c r="D73" s="27"/>
      <c r="E73" s="27"/>
    </row>
    <row r="74" spans="1:5">
      <c r="A74" s="29"/>
      <c r="B74" s="33" t="s">
        <v>32</v>
      </c>
      <c r="C74" s="27"/>
      <c r="D74" s="27"/>
      <c r="E74" s="27"/>
    </row>
    <row r="75" spans="1:5">
      <c r="A75" s="29">
        <v>4130</v>
      </c>
      <c r="B75" s="21" t="s">
        <v>94</v>
      </c>
      <c r="C75" s="27">
        <v>6000</v>
      </c>
      <c r="D75" s="27">
        <v>6200</v>
      </c>
      <c r="E75" s="27"/>
    </row>
    <row r="76" spans="1:5">
      <c r="A76" s="29"/>
      <c r="B76" s="21"/>
      <c r="C76" s="27"/>
      <c r="D76" s="27"/>
      <c r="E76" s="27"/>
    </row>
    <row r="77" spans="1:5">
      <c r="A77" s="29">
        <v>4140</v>
      </c>
      <c r="B77" s="21" t="s">
        <v>39</v>
      </c>
      <c r="C77" s="27"/>
      <c r="D77" s="27"/>
      <c r="E77" s="27"/>
    </row>
    <row r="78" spans="1:5">
      <c r="A78" s="29">
        <v>4141</v>
      </c>
      <c r="B78" s="21" t="s">
        <v>95</v>
      </c>
      <c r="C78" s="27"/>
      <c r="D78" s="27">
        <v>0</v>
      </c>
      <c r="E78" s="27"/>
    </row>
    <row r="79" spans="1:5">
      <c r="A79" s="29">
        <v>4142</v>
      </c>
      <c r="B79" s="21" t="s">
        <v>96</v>
      </c>
      <c r="C79" s="27"/>
      <c r="D79" s="27">
        <v>29000</v>
      </c>
      <c r="E79" s="27"/>
    </row>
    <row r="80" spans="1:5">
      <c r="A80" s="29">
        <v>4143</v>
      </c>
      <c r="B80" s="21" t="s">
        <v>175</v>
      </c>
      <c r="C80" s="27"/>
      <c r="D80" s="27">
        <v>1000</v>
      </c>
      <c r="E80" s="27"/>
    </row>
    <row r="81" spans="1:5">
      <c r="A81" s="29"/>
      <c r="B81" s="21"/>
      <c r="C81" s="27"/>
      <c r="D81" s="27"/>
      <c r="E81" s="27"/>
    </row>
    <row r="82" spans="1:5">
      <c r="A82" s="29">
        <v>4160</v>
      </c>
      <c r="B82" s="21" t="s">
        <v>36</v>
      </c>
      <c r="C82" s="27">
        <v>93207</v>
      </c>
      <c r="D82" s="27">
        <v>103000</v>
      </c>
      <c r="E82" s="27"/>
    </row>
    <row r="83" spans="1:5">
      <c r="A83" s="29"/>
      <c r="B83" s="21"/>
      <c r="C83" s="27"/>
      <c r="D83" s="27"/>
      <c r="E83" s="27"/>
    </row>
    <row r="84" spans="1:5">
      <c r="A84" s="29">
        <v>4180</v>
      </c>
      <c r="B84" s="21" t="s">
        <v>34</v>
      </c>
      <c r="C84" s="27">
        <v>0</v>
      </c>
      <c r="D84" s="27">
        <v>22000</v>
      </c>
      <c r="E84" s="27"/>
    </row>
    <row r="85" spans="1:5">
      <c r="A85" s="29"/>
      <c r="B85" s="21"/>
      <c r="C85" s="27"/>
      <c r="D85" s="27"/>
      <c r="E85" s="27"/>
    </row>
    <row r="86" spans="1:5">
      <c r="A86" s="29">
        <v>4185</v>
      </c>
      <c r="B86" s="21" t="s">
        <v>188</v>
      </c>
      <c r="C86" s="27"/>
      <c r="D86" s="27">
        <v>20000</v>
      </c>
      <c r="E86" s="27"/>
    </row>
    <row r="87" spans="1:5">
      <c r="A87" s="29"/>
      <c r="B87" s="21"/>
      <c r="C87" s="27"/>
      <c r="D87" s="27"/>
      <c r="E87" s="27"/>
    </row>
    <row r="88" spans="1:5">
      <c r="A88" s="29"/>
      <c r="B88" s="33" t="s">
        <v>178</v>
      </c>
      <c r="C88" s="27"/>
      <c r="D88" s="27"/>
      <c r="E88" s="27"/>
    </row>
    <row r="89" spans="1:5">
      <c r="A89" s="29">
        <v>4170</v>
      </c>
      <c r="B89" s="21" t="s">
        <v>35</v>
      </c>
      <c r="C89" s="27">
        <v>80263</v>
      </c>
      <c r="D89" s="27">
        <v>128000</v>
      </c>
      <c r="E89" s="27"/>
    </row>
    <row r="90" spans="1:5">
      <c r="A90" s="27">
        <v>4175</v>
      </c>
      <c r="B90" s="21" t="s">
        <v>176</v>
      </c>
      <c r="C90" s="27"/>
      <c r="D90" s="27">
        <v>2400</v>
      </c>
      <c r="E90" s="27"/>
    </row>
    <row r="91" spans="1:5">
      <c r="A91" s="27">
        <v>4176</v>
      </c>
      <c r="B91" s="21" t="s">
        <v>177</v>
      </c>
      <c r="C91" s="27"/>
      <c r="D91" s="27">
        <v>2470</v>
      </c>
      <c r="E91" s="27"/>
    </row>
    <row r="92" spans="1:5">
      <c r="A92" s="27"/>
      <c r="B92" s="21"/>
      <c r="C92" s="27"/>
      <c r="D92" s="27"/>
      <c r="E92" s="27"/>
    </row>
    <row r="93" spans="1:5">
      <c r="A93" s="29"/>
      <c r="B93" s="33" t="s">
        <v>179</v>
      </c>
      <c r="C93" s="27"/>
      <c r="D93" s="27"/>
      <c r="E93" s="27"/>
    </row>
    <row r="94" spans="1:5">
      <c r="A94" s="29">
        <v>4905</v>
      </c>
      <c r="B94" s="21" t="s">
        <v>97</v>
      </c>
      <c r="C94" s="27">
        <v>2000</v>
      </c>
      <c r="D94" s="27">
        <v>1538</v>
      </c>
      <c r="E94" s="27"/>
    </row>
    <row r="95" spans="1:5">
      <c r="A95" s="29"/>
      <c r="B95" s="21"/>
      <c r="C95" s="27"/>
      <c r="D95" s="27"/>
      <c r="E95" s="27"/>
    </row>
    <row r="96" spans="1:5">
      <c r="A96" s="29">
        <v>4906</v>
      </c>
      <c r="B96" s="21" t="s">
        <v>38</v>
      </c>
      <c r="C96" s="27">
        <v>22000</v>
      </c>
      <c r="D96" s="27">
        <v>19827</v>
      </c>
      <c r="E96" s="27"/>
    </row>
    <row r="97" spans="1:5">
      <c r="A97" s="29"/>
      <c r="B97" s="21"/>
      <c r="C97" s="23">
        <f>SUM(C67:C96)</f>
        <v>218120</v>
      </c>
      <c r="D97" s="23">
        <f>SUM(D67:D96)</f>
        <v>345135</v>
      </c>
      <c r="E97" s="35"/>
    </row>
    <row r="98" spans="1:5">
      <c r="A98" s="29"/>
      <c r="B98" s="21"/>
      <c r="C98" s="27"/>
      <c r="D98" s="27"/>
      <c r="E98" s="27"/>
    </row>
    <row r="99" spans="1:5">
      <c r="A99" s="27"/>
      <c r="B99" s="21"/>
      <c r="C99" s="27"/>
      <c r="D99" s="27"/>
      <c r="E99" s="27"/>
    </row>
    <row r="100" spans="1:5">
      <c r="A100" s="28">
        <v>4300</v>
      </c>
      <c r="B100" s="33" t="s">
        <v>8</v>
      </c>
      <c r="C100" s="27"/>
      <c r="D100" s="27"/>
      <c r="E100" s="27"/>
    </row>
    <row r="101" spans="1:5">
      <c r="A101" s="29">
        <v>4310</v>
      </c>
      <c r="B101" s="21" t="s">
        <v>40</v>
      </c>
      <c r="C101" s="27">
        <v>40000</v>
      </c>
      <c r="D101" s="27">
        <v>68000</v>
      </c>
      <c r="E101" s="27"/>
    </row>
    <row r="102" spans="1:5">
      <c r="A102" s="29"/>
      <c r="B102" s="21"/>
      <c r="C102" s="34">
        <v>40000</v>
      </c>
      <c r="D102" s="34">
        <v>68000</v>
      </c>
      <c r="E102" s="27"/>
    </row>
    <row r="103" spans="1:5">
      <c r="A103" s="29"/>
      <c r="B103" s="21"/>
      <c r="C103" s="27"/>
      <c r="D103" s="27"/>
      <c r="E103" s="27"/>
    </row>
    <row r="104" spans="1:5">
      <c r="A104" s="28">
        <v>4400</v>
      </c>
      <c r="B104" s="33" t="s">
        <v>9</v>
      </c>
      <c r="C104" s="27"/>
      <c r="D104" s="27"/>
      <c r="E104" s="27"/>
    </row>
    <row r="105" spans="1:5">
      <c r="A105" s="29">
        <v>4011</v>
      </c>
      <c r="B105" s="21" t="s">
        <v>98</v>
      </c>
      <c r="C105" s="27">
        <v>51940</v>
      </c>
      <c r="D105" s="27">
        <v>49820</v>
      </c>
      <c r="E105" s="27"/>
    </row>
    <row r="106" spans="1:5">
      <c r="A106" s="29"/>
      <c r="B106" s="21"/>
      <c r="C106" s="23">
        <v>51940</v>
      </c>
      <c r="D106" s="23">
        <v>49820</v>
      </c>
      <c r="E106" s="27"/>
    </row>
    <row r="107" spans="1:5">
      <c r="A107" s="27"/>
      <c r="B107" s="21"/>
      <c r="C107" s="27"/>
      <c r="D107" s="27"/>
      <c r="E107" s="27"/>
    </row>
    <row r="108" spans="1:5">
      <c r="A108" s="28">
        <v>4500</v>
      </c>
      <c r="B108" s="33" t="s">
        <v>17</v>
      </c>
      <c r="C108" s="27"/>
      <c r="D108" s="27"/>
      <c r="E108" s="27"/>
    </row>
    <row r="109" spans="1:5">
      <c r="A109" s="29">
        <v>4510</v>
      </c>
      <c r="B109" s="21" t="s">
        <v>99</v>
      </c>
      <c r="C109" s="27">
        <v>15000</v>
      </c>
      <c r="D109" s="27">
        <v>500</v>
      </c>
      <c r="E109" s="27"/>
    </row>
    <row r="110" spans="1:5">
      <c r="A110" s="29">
        <v>4520</v>
      </c>
      <c r="B110" s="21" t="s">
        <v>100</v>
      </c>
      <c r="C110" s="27"/>
      <c r="D110" s="27">
        <v>9000</v>
      </c>
      <c r="E110" s="27"/>
    </row>
    <row r="111" spans="1:5">
      <c r="A111" s="29"/>
      <c r="B111" s="21"/>
      <c r="C111" s="23">
        <v>15000</v>
      </c>
      <c r="D111" s="23">
        <v>9500</v>
      </c>
      <c r="E111" s="27"/>
    </row>
    <row r="112" spans="1:5">
      <c r="A112" s="29"/>
      <c r="B112" s="21"/>
      <c r="C112" s="27"/>
      <c r="D112" s="27"/>
      <c r="E112" s="27"/>
    </row>
    <row r="113" spans="1:5">
      <c r="A113" s="28">
        <v>4600</v>
      </c>
      <c r="B113" s="33" t="s">
        <v>10</v>
      </c>
      <c r="C113" s="27"/>
      <c r="D113" s="27"/>
      <c r="E113" s="27"/>
    </row>
    <row r="114" spans="1:5">
      <c r="A114" s="29">
        <v>4610</v>
      </c>
      <c r="B114" s="21" t="s">
        <v>71</v>
      </c>
      <c r="C114" s="27">
        <v>20750</v>
      </c>
      <c r="D114" s="27">
        <v>18600</v>
      </c>
      <c r="E114" s="27" t="s">
        <v>180</v>
      </c>
    </row>
    <row r="115" spans="1:5">
      <c r="A115" s="29">
        <v>4620</v>
      </c>
      <c r="B115" s="21" t="s">
        <v>101</v>
      </c>
      <c r="C115" s="27">
        <v>9500</v>
      </c>
      <c r="D115" s="27">
        <v>10700</v>
      </c>
      <c r="E115" s="27"/>
    </row>
    <row r="116" spans="1:5">
      <c r="A116" s="29">
        <v>4621</v>
      </c>
      <c r="B116" s="21" t="s">
        <v>102</v>
      </c>
      <c r="C116" s="27">
        <v>2500</v>
      </c>
      <c r="D116" s="27">
        <v>1500</v>
      </c>
      <c r="E116" s="27"/>
    </row>
    <row r="117" spans="1:5">
      <c r="A117" s="29">
        <v>4622</v>
      </c>
      <c r="B117" s="21" t="s">
        <v>103</v>
      </c>
      <c r="C117" s="27">
        <v>2000</v>
      </c>
      <c r="D117" s="27">
        <v>0</v>
      </c>
      <c r="E117" s="27"/>
    </row>
    <row r="118" spans="1:5">
      <c r="A118" s="29">
        <v>4630</v>
      </c>
      <c r="B118" s="21" t="s">
        <v>44</v>
      </c>
      <c r="C118" s="27">
        <v>136500</v>
      </c>
      <c r="D118" s="27">
        <v>148852</v>
      </c>
      <c r="E118" s="27"/>
    </row>
    <row r="119" spans="1:5">
      <c r="A119" s="29">
        <v>4640</v>
      </c>
      <c r="B119" s="21" t="s">
        <v>104</v>
      </c>
      <c r="C119" s="27">
        <v>45000</v>
      </c>
      <c r="D119" s="27">
        <v>28500</v>
      </c>
      <c r="E119" s="27"/>
    </row>
    <row r="120" spans="1:5">
      <c r="A120" s="29">
        <v>4650</v>
      </c>
      <c r="B120" s="21" t="s">
        <v>105</v>
      </c>
      <c r="C120" s="27"/>
      <c r="D120" s="27">
        <v>0</v>
      </c>
      <c r="E120" s="27"/>
    </row>
    <row r="121" spans="1:5">
      <c r="A121" s="29">
        <v>4660</v>
      </c>
      <c r="B121" s="21" t="s">
        <v>75</v>
      </c>
      <c r="C121" s="27"/>
      <c r="D121" s="27">
        <v>0</v>
      </c>
      <c r="E121" s="27"/>
    </row>
    <row r="122" spans="1:5">
      <c r="A122" s="29">
        <v>4670</v>
      </c>
      <c r="B122" s="21" t="s">
        <v>106</v>
      </c>
      <c r="C122" s="27">
        <v>18000</v>
      </c>
      <c r="D122" s="27">
        <v>20000</v>
      </c>
      <c r="E122" s="27"/>
    </row>
    <row r="123" spans="1:5">
      <c r="A123" s="29">
        <v>4680</v>
      </c>
      <c r="B123" s="21" t="s">
        <v>83</v>
      </c>
      <c r="C123" s="27"/>
      <c r="D123" s="27"/>
      <c r="E123" s="27"/>
    </row>
    <row r="124" spans="1:5">
      <c r="A124" s="29">
        <v>4690</v>
      </c>
      <c r="B124" s="21" t="s">
        <v>12</v>
      </c>
      <c r="C124" s="27">
        <v>15200</v>
      </c>
      <c r="D124" s="27">
        <v>11049</v>
      </c>
      <c r="E124" s="27"/>
    </row>
    <row r="125" spans="1:5">
      <c r="A125" s="29">
        <v>8910</v>
      </c>
      <c r="B125" s="21" t="s">
        <v>107</v>
      </c>
      <c r="C125" s="27"/>
      <c r="D125" s="27"/>
      <c r="E125" s="27"/>
    </row>
    <row r="126" spans="1:5">
      <c r="A126" s="29"/>
      <c r="B126" s="21"/>
      <c r="C126" s="32">
        <f>SUM(C114:C124)</f>
        <v>249450</v>
      </c>
      <c r="D126" s="32">
        <v>239201</v>
      </c>
      <c r="E126" s="35"/>
    </row>
    <row r="127" spans="1:5">
      <c r="A127" s="27"/>
      <c r="B127" s="21"/>
      <c r="C127" s="27"/>
      <c r="D127" s="27"/>
      <c r="E127" s="27"/>
    </row>
    <row r="128" spans="1:5">
      <c r="A128" s="28">
        <v>4800</v>
      </c>
      <c r="B128" s="33" t="s">
        <v>11</v>
      </c>
      <c r="C128" s="27"/>
      <c r="D128" s="27"/>
      <c r="E128" s="27"/>
    </row>
    <row r="129" spans="1:5">
      <c r="A129" s="29">
        <v>4810</v>
      </c>
      <c r="B129" s="21" t="s">
        <v>45</v>
      </c>
      <c r="C129" s="27">
        <v>4000</v>
      </c>
      <c r="D129" s="27">
        <v>7300</v>
      </c>
      <c r="E129" s="27"/>
    </row>
    <row r="130" spans="1:5">
      <c r="A130" s="29"/>
      <c r="B130" s="21"/>
      <c r="C130" s="27"/>
      <c r="D130" s="27"/>
      <c r="E130" s="27"/>
    </row>
    <row r="131" spans="1:5">
      <c r="A131" s="29">
        <v>4814</v>
      </c>
      <c r="B131" s="21" t="s">
        <v>185</v>
      </c>
      <c r="C131" s="27"/>
      <c r="D131" s="27">
        <v>1500</v>
      </c>
      <c r="E131" s="27"/>
    </row>
    <row r="132" spans="1:5">
      <c r="A132" s="29"/>
      <c r="B132" s="21"/>
      <c r="C132" s="27"/>
      <c r="D132" s="27"/>
      <c r="E132" s="27"/>
    </row>
    <row r="133" spans="1:5">
      <c r="A133" s="29">
        <v>4815</v>
      </c>
      <c r="B133" s="21" t="s">
        <v>184</v>
      </c>
      <c r="C133" s="27"/>
      <c r="D133" s="27">
        <v>6090</v>
      </c>
      <c r="E133" s="27"/>
    </row>
    <row r="134" spans="1:5">
      <c r="A134" s="29"/>
      <c r="B134" s="21"/>
      <c r="C134" s="27"/>
      <c r="D134" s="27"/>
      <c r="E134" s="27"/>
    </row>
    <row r="135" spans="1:5">
      <c r="A135" s="29">
        <v>4816</v>
      </c>
      <c r="B135" s="21" t="s">
        <v>186</v>
      </c>
      <c r="C135" s="27"/>
      <c r="D135" s="27">
        <v>4000</v>
      </c>
      <c r="E135" s="27"/>
    </row>
    <row r="136" spans="1:5">
      <c r="A136" s="29"/>
      <c r="B136" s="21"/>
      <c r="C136" s="27"/>
      <c r="D136" s="27"/>
      <c r="E136" s="27"/>
    </row>
    <row r="137" spans="1:5">
      <c r="A137" s="29">
        <v>4820</v>
      </c>
      <c r="B137" s="21" t="s">
        <v>108</v>
      </c>
      <c r="C137" s="27">
        <v>2000</v>
      </c>
      <c r="D137" s="27">
        <v>1600</v>
      </c>
      <c r="E137" s="27"/>
    </row>
    <row r="138" spans="1:5">
      <c r="A138" s="29"/>
      <c r="B138" s="21"/>
      <c r="C138" s="27"/>
      <c r="D138" s="27"/>
      <c r="E138" s="27"/>
    </row>
    <row r="139" spans="1:5">
      <c r="A139" s="29">
        <v>4830</v>
      </c>
      <c r="B139" s="21" t="s">
        <v>46</v>
      </c>
      <c r="C139" s="27">
        <v>10000</v>
      </c>
      <c r="D139" s="27">
        <v>20000</v>
      </c>
      <c r="E139" s="27"/>
    </row>
    <row r="140" spans="1:5">
      <c r="A140" s="29"/>
      <c r="B140" s="21"/>
      <c r="C140" s="27"/>
      <c r="D140" s="27"/>
      <c r="E140" s="27"/>
    </row>
    <row r="141" spans="1:5">
      <c r="A141" s="29">
        <v>4840</v>
      </c>
      <c r="B141" s="21" t="s">
        <v>109</v>
      </c>
      <c r="C141" s="27">
        <v>2000</v>
      </c>
      <c r="D141" s="27">
        <v>0</v>
      </c>
      <c r="E141" s="27"/>
    </row>
    <row r="142" spans="1:5">
      <c r="A142" s="29"/>
      <c r="B142" s="21"/>
      <c r="C142" s="27"/>
      <c r="D142" s="27"/>
      <c r="E142" s="27"/>
    </row>
    <row r="143" spans="1:5">
      <c r="A143" s="29">
        <v>4850</v>
      </c>
      <c r="B143" s="21" t="s">
        <v>110</v>
      </c>
      <c r="C143" s="27">
        <v>4000</v>
      </c>
      <c r="D143" s="27">
        <v>2230</v>
      </c>
      <c r="E143" s="27"/>
    </row>
    <row r="144" spans="1:5">
      <c r="A144" s="29">
        <v>4851</v>
      </c>
      <c r="B144" s="21" t="s">
        <v>111</v>
      </c>
      <c r="C144" s="27"/>
      <c r="D144" s="27">
        <v>3770</v>
      </c>
      <c r="E144" s="27"/>
    </row>
    <row r="145" spans="1:5">
      <c r="A145" s="29"/>
      <c r="B145" s="21"/>
      <c r="C145" s="27"/>
      <c r="D145" s="27"/>
      <c r="E145" s="27"/>
    </row>
    <row r="146" spans="1:5">
      <c r="A146" s="29">
        <v>4860</v>
      </c>
      <c r="B146" s="21" t="s">
        <v>48</v>
      </c>
      <c r="C146" s="27"/>
      <c r="D146" s="27"/>
      <c r="E146" s="27"/>
    </row>
    <row r="147" spans="1:5">
      <c r="A147" s="29">
        <v>4861</v>
      </c>
      <c r="B147" s="21" t="s">
        <v>112</v>
      </c>
      <c r="C147" s="27">
        <v>2000</v>
      </c>
      <c r="D147" s="27">
        <v>0</v>
      </c>
      <c r="E147" s="35"/>
    </row>
    <row r="148" spans="1:5">
      <c r="A148" s="29">
        <v>4862</v>
      </c>
      <c r="B148" s="21" t="s">
        <v>113</v>
      </c>
      <c r="C148" s="27"/>
      <c r="D148" s="27"/>
      <c r="E148" s="27"/>
    </row>
    <row r="149" spans="1:5">
      <c r="A149" s="29">
        <v>4863</v>
      </c>
      <c r="B149" s="21" t="s">
        <v>114</v>
      </c>
      <c r="C149" s="27"/>
      <c r="D149" s="27"/>
      <c r="E149" s="27"/>
    </row>
    <row r="150" spans="1:5">
      <c r="A150" s="29">
        <v>4864</v>
      </c>
      <c r="B150" s="21" t="s">
        <v>115</v>
      </c>
      <c r="C150" s="27"/>
      <c r="D150" s="27"/>
      <c r="E150" s="27"/>
    </row>
    <row r="151" spans="1:5">
      <c r="A151" s="29">
        <v>4865</v>
      </c>
      <c r="B151" s="21" t="s">
        <v>69</v>
      </c>
      <c r="C151" s="27"/>
      <c r="D151" s="27"/>
      <c r="E151" s="27"/>
    </row>
    <row r="152" spans="1:5">
      <c r="A152" s="29"/>
      <c r="B152" s="21"/>
      <c r="C152" s="27"/>
      <c r="D152" s="27"/>
      <c r="E152" s="27"/>
    </row>
    <row r="153" spans="1:5">
      <c r="A153" s="29">
        <v>4870</v>
      </c>
      <c r="B153" s="21" t="s">
        <v>116</v>
      </c>
      <c r="C153" s="27">
        <v>4000</v>
      </c>
      <c r="D153" s="27">
        <v>10000</v>
      </c>
      <c r="E153" s="27"/>
    </row>
    <row r="154" spans="1:5">
      <c r="A154" s="27"/>
      <c r="B154" s="21"/>
      <c r="C154" s="27"/>
      <c r="D154" s="27"/>
      <c r="E154" s="27"/>
    </row>
    <row r="155" spans="1:5">
      <c r="A155" s="29">
        <v>4880</v>
      </c>
      <c r="B155" s="21" t="s">
        <v>117</v>
      </c>
      <c r="C155" s="27"/>
      <c r="D155" s="27"/>
      <c r="E155" s="27"/>
    </row>
    <row r="156" spans="1:5">
      <c r="A156" s="27"/>
      <c r="B156" s="21" t="s">
        <v>118</v>
      </c>
      <c r="C156" s="27">
        <v>35000</v>
      </c>
      <c r="D156" s="27">
        <v>21000</v>
      </c>
      <c r="E156" s="27"/>
    </row>
    <row r="157" spans="1:5">
      <c r="A157" s="29">
        <v>4882</v>
      </c>
      <c r="B157" s="21" t="s">
        <v>119</v>
      </c>
      <c r="C157" s="27"/>
      <c r="D157" s="27"/>
      <c r="E157" s="27"/>
    </row>
    <row r="158" spans="1:5">
      <c r="A158" s="29">
        <v>4883</v>
      </c>
      <c r="B158" s="21" t="s">
        <v>120</v>
      </c>
      <c r="C158" s="27"/>
      <c r="D158" s="27"/>
      <c r="E158" s="27"/>
    </row>
    <row r="159" spans="1:5">
      <c r="A159" s="29"/>
      <c r="B159" s="21"/>
      <c r="C159" s="27"/>
      <c r="D159" s="27"/>
      <c r="E159" s="27"/>
    </row>
    <row r="160" spans="1:5">
      <c r="A160" s="29">
        <v>4900</v>
      </c>
      <c r="B160" s="21" t="s">
        <v>51</v>
      </c>
      <c r="C160" s="27">
        <v>2326</v>
      </c>
      <c r="D160" s="27"/>
      <c r="E160" s="27"/>
    </row>
    <row r="161" spans="1:5">
      <c r="A161" s="29"/>
      <c r="B161" s="21"/>
      <c r="C161" s="27"/>
      <c r="D161" s="27"/>
      <c r="E161" s="27"/>
    </row>
    <row r="162" spans="1:5">
      <c r="A162" s="29">
        <v>2510</v>
      </c>
      <c r="B162" s="21" t="s">
        <v>121</v>
      </c>
      <c r="C162" s="27">
        <v>42000</v>
      </c>
      <c r="D162" s="27">
        <v>55000</v>
      </c>
      <c r="E162" s="27"/>
    </row>
    <row r="163" spans="1:5">
      <c r="A163" s="29"/>
      <c r="B163" s="21"/>
      <c r="C163" s="23">
        <f>SUM(C129:C162)</f>
        <v>107326</v>
      </c>
      <c r="D163" s="23">
        <f>SUM(D129:D162)</f>
        <v>132490</v>
      </c>
      <c r="E163" s="27"/>
    </row>
    <row r="164" spans="1:5">
      <c r="A164" s="29"/>
      <c r="B164" s="21"/>
      <c r="C164" s="27"/>
      <c r="D164" s="27"/>
      <c r="E164" s="27"/>
    </row>
    <row r="165" spans="1:5">
      <c r="A165" s="29"/>
      <c r="B165" s="33" t="s">
        <v>122</v>
      </c>
      <c r="C165" s="32">
        <v>800957</v>
      </c>
      <c r="D165" s="32">
        <v>979671.5</v>
      </c>
      <c r="E165" s="3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4"/>
  <sheetViews>
    <sheetView windowProtection="1" workbookViewId="0">
      <selection activeCell="F4" sqref="F4"/>
    </sheetView>
  </sheetViews>
  <sheetFormatPr baseColWidth="10" defaultRowHeight="15" x14ac:dyDescent="0"/>
  <cols>
    <col min="2" max="2" width="32.6640625" customWidth="1"/>
    <col min="3" max="3" width="21.6640625" customWidth="1"/>
    <col min="5" max="5" width="21.6640625" customWidth="1"/>
  </cols>
  <sheetData>
    <row r="2" spans="1:5">
      <c r="B2" s="46" t="s">
        <v>190</v>
      </c>
    </row>
    <row r="4" spans="1:5">
      <c r="A4" s="36"/>
      <c r="B4" s="37"/>
      <c r="C4" s="38" t="s">
        <v>123</v>
      </c>
      <c r="D4" s="37"/>
      <c r="E4" s="38" t="s">
        <v>124</v>
      </c>
    </row>
    <row r="5" spans="1:5">
      <c r="A5" s="36"/>
      <c r="B5" s="38" t="s">
        <v>125</v>
      </c>
      <c r="C5" s="39"/>
      <c r="D5" s="39"/>
      <c r="E5" s="40"/>
    </row>
    <row r="6" spans="1:5">
      <c r="A6" s="36">
        <v>3620</v>
      </c>
      <c r="B6" s="37" t="s">
        <v>4</v>
      </c>
      <c r="C6" s="37">
        <v>48000</v>
      </c>
      <c r="D6" s="37"/>
      <c r="E6" s="36">
        <v>44000</v>
      </c>
    </row>
    <row r="7" spans="1:5">
      <c r="A7" s="36">
        <v>3630</v>
      </c>
      <c r="B7" s="37" t="s">
        <v>44</v>
      </c>
      <c r="C7" s="39">
        <f>C10+C9+C8</f>
        <v>37500</v>
      </c>
      <c r="D7" s="39"/>
      <c r="E7" s="36">
        <v>37450</v>
      </c>
    </row>
    <row r="8" spans="1:5">
      <c r="A8" s="36">
        <v>3631</v>
      </c>
      <c r="B8" s="37" t="s">
        <v>126</v>
      </c>
      <c r="C8" s="37">
        <v>21000</v>
      </c>
      <c r="D8" s="39"/>
      <c r="E8" s="36">
        <v>19800</v>
      </c>
    </row>
    <row r="9" spans="1:5">
      <c r="A9" s="36">
        <v>3631</v>
      </c>
      <c r="B9" s="37" t="s">
        <v>127</v>
      </c>
      <c r="C9" s="37">
        <v>5500</v>
      </c>
      <c r="D9" s="39"/>
      <c r="E9" s="36">
        <v>0</v>
      </c>
    </row>
    <row r="10" spans="1:5">
      <c r="A10" s="36">
        <v>3632</v>
      </c>
      <c r="B10" s="37" t="s">
        <v>128</v>
      </c>
      <c r="C10" s="37">
        <v>11000</v>
      </c>
      <c r="D10" s="37"/>
      <c r="E10" s="36">
        <v>16000</v>
      </c>
    </row>
    <row r="11" spans="1:5">
      <c r="A11" s="36"/>
      <c r="B11" s="37" t="s">
        <v>129</v>
      </c>
      <c r="C11" s="37"/>
      <c r="D11" s="37"/>
      <c r="E11" s="36">
        <v>1650</v>
      </c>
    </row>
    <row r="12" spans="1:5">
      <c r="A12" s="36">
        <v>3610</v>
      </c>
      <c r="B12" s="37" t="s">
        <v>130</v>
      </c>
      <c r="C12" s="37">
        <v>347000</v>
      </c>
      <c r="D12" s="37"/>
      <c r="E12" s="36">
        <v>365500</v>
      </c>
    </row>
    <row r="13" spans="1:5">
      <c r="A13" s="36"/>
      <c r="B13" s="37" t="s">
        <v>131</v>
      </c>
      <c r="C13" s="37">
        <v>0</v>
      </c>
      <c r="D13" s="39"/>
      <c r="E13" s="36"/>
    </row>
    <row r="14" spans="1:5">
      <c r="A14" s="36"/>
      <c r="B14" s="37" t="s">
        <v>132</v>
      </c>
      <c r="C14" s="39">
        <f>C13+C12+C10+C7+C6</f>
        <v>443500</v>
      </c>
      <c r="D14" s="39"/>
      <c r="E14" s="41">
        <v>446950</v>
      </c>
    </row>
    <row r="15" spans="1:5">
      <c r="A15" s="36"/>
      <c r="B15" s="39"/>
      <c r="C15" s="39"/>
      <c r="D15" s="39"/>
      <c r="E15" s="36"/>
    </row>
    <row r="16" spans="1:5">
      <c r="A16" s="36"/>
      <c r="B16" s="38" t="s">
        <v>54</v>
      </c>
      <c r="C16" s="39"/>
      <c r="D16" s="39"/>
      <c r="E16" s="36"/>
    </row>
    <row r="17" spans="1:5">
      <c r="A17" s="36">
        <v>4610</v>
      </c>
      <c r="B17" s="37" t="s">
        <v>133</v>
      </c>
      <c r="C17" s="39"/>
      <c r="D17" s="39"/>
      <c r="E17" s="36"/>
    </row>
    <row r="18" spans="1:5">
      <c r="A18" s="36">
        <v>4613</v>
      </c>
      <c r="B18" s="37" t="s">
        <v>134</v>
      </c>
      <c r="C18" s="37">
        <v>3000</v>
      </c>
      <c r="D18" s="39"/>
      <c r="E18" s="42">
        <v>1000</v>
      </c>
    </row>
    <row r="19" spans="1:5">
      <c r="A19" s="36">
        <v>4613</v>
      </c>
      <c r="B19" s="37" t="s">
        <v>135</v>
      </c>
      <c r="C19" s="37">
        <v>12000</v>
      </c>
      <c r="D19" s="39"/>
      <c r="E19" s="42">
        <v>8000</v>
      </c>
    </row>
    <row r="20" spans="1:5">
      <c r="A20" s="36">
        <v>4613</v>
      </c>
      <c r="B20" s="37" t="s">
        <v>136</v>
      </c>
      <c r="C20" s="37">
        <v>1000</v>
      </c>
      <c r="D20" s="39"/>
      <c r="E20" s="42">
        <v>500</v>
      </c>
    </row>
    <row r="21" spans="1:5">
      <c r="A21" s="36">
        <v>4615</v>
      </c>
      <c r="B21" s="37" t="s">
        <v>137</v>
      </c>
      <c r="C21" s="37">
        <v>350</v>
      </c>
      <c r="D21" s="39"/>
      <c r="E21" s="42">
        <v>400</v>
      </c>
    </row>
    <row r="22" spans="1:5">
      <c r="A22" s="36">
        <v>4612</v>
      </c>
      <c r="B22" s="37" t="s">
        <v>138</v>
      </c>
      <c r="C22" s="37">
        <v>1000</v>
      </c>
      <c r="D22" s="39"/>
      <c r="E22" s="42">
        <v>7700</v>
      </c>
    </row>
    <row r="23" spans="1:5">
      <c r="A23" s="36"/>
      <c r="B23" s="37" t="s">
        <v>139</v>
      </c>
      <c r="C23" s="37">
        <v>0</v>
      </c>
      <c r="D23" s="39"/>
      <c r="E23" s="42">
        <v>0</v>
      </c>
    </row>
    <row r="24" spans="1:5">
      <c r="A24" s="36">
        <v>4610</v>
      </c>
      <c r="B24" s="37" t="s">
        <v>140</v>
      </c>
      <c r="C24" s="37">
        <v>2400</v>
      </c>
      <c r="D24" s="39"/>
      <c r="E24" s="36">
        <v>0</v>
      </c>
    </row>
    <row r="25" spans="1:5">
      <c r="A25" s="36">
        <v>4610</v>
      </c>
      <c r="B25" s="37" t="s">
        <v>141</v>
      </c>
      <c r="C25" s="37">
        <v>1000</v>
      </c>
      <c r="D25" s="39"/>
      <c r="E25" s="36">
        <v>1000</v>
      </c>
    </row>
    <row r="26" spans="1:5">
      <c r="A26" s="36"/>
      <c r="B26" s="37" t="s">
        <v>142</v>
      </c>
      <c r="C26" s="40">
        <v>20750</v>
      </c>
      <c r="D26" s="39"/>
      <c r="E26" s="41">
        <v>18600</v>
      </c>
    </row>
    <row r="27" spans="1:5">
      <c r="A27" s="36"/>
      <c r="B27" s="39"/>
      <c r="C27" s="39"/>
      <c r="D27" s="39"/>
      <c r="E27" s="36"/>
    </row>
    <row r="28" spans="1:5">
      <c r="A28" s="36">
        <v>4620</v>
      </c>
      <c r="B28" s="38" t="s">
        <v>101</v>
      </c>
      <c r="C28" s="39"/>
      <c r="D28" s="39"/>
      <c r="E28" s="36"/>
    </row>
    <row r="29" spans="1:5">
      <c r="A29" s="36">
        <v>4622</v>
      </c>
      <c r="B29" s="37" t="s">
        <v>143</v>
      </c>
      <c r="C29" s="37">
        <v>2000</v>
      </c>
      <c r="D29" s="39"/>
      <c r="E29" s="36">
        <v>0</v>
      </c>
    </row>
    <row r="30" spans="1:5">
      <c r="A30" s="36">
        <v>4621</v>
      </c>
      <c r="B30" s="37" t="s">
        <v>102</v>
      </c>
      <c r="C30" s="37">
        <v>2500</v>
      </c>
      <c r="D30" s="39"/>
      <c r="E30" s="36">
        <v>1500</v>
      </c>
    </row>
    <row r="31" spans="1:5">
      <c r="A31" s="36">
        <v>4623</v>
      </c>
      <c r="B31" s="37" t="s">
        <v>144</v>
      </c>
      <c r="C31" s="37">
        <v>500</v>
      </c>
      <c r="D31" s="39"/>
      <c r="E31" s="36">
        <v>1000</v>
      </c>
    </row>
    <row r="32" spans="1:5">
      <c r="A32" s="36"/>
      <c r="B32" s="37" t="s">
        <v>145</v>
      </c>
      <c r="C32" s="37">
        <v>0</v>
      </c>
      <c r="D32" s="39"/>
      <c r="E32" s="36">
        <v>0</v>
      </c>
    </row>
    <row r="33" spans="1:5">
      <c r="A33" s="36">
        <v>4624</v>
      </c>
      <c r="B33" s="37" t="s">
        <v>146</v>
      </c>
      <c r="C33" s="37">
        <v>7000</v>
      </c>
      <c r="D33" s="39"/>
      <c r="E33" s="36">
        <v>7000</v>
      </c>
    </row>
    <row r="34" spans="1:5">
      <c r="A34" s="36">
        <v>4620</v>
      </c>
      <c r="B34" s="37" t="s">
        <v>147</v>
      </c>
      <c r="C34" s="37">
        <v>2000</v>
      </c>
      <c r="D34" s="37"/>
      <c r="E34" s="36">
        <v>2700</v>
      </c>
    </row>
    <row r="35" spans="1:5">
      <c r="A35" s="36"/>
      <c r="B35" s="37" t="s">
        <v>142</v>
      </c>
      <c r="C35" s="39">
        <f>SUM(C29:C34)</f>
        <v>14000</v>
      </c>
      <c r="D35" s="39"/>
      <c r="E35" s="41">
        <v>12200</v>
      </c>
    </row>
    <row r="36" spans="1:5">
      <c r="A36" s="36"/>
      <c r="B36" s="39"/>
      <c r="C36" s="39"/>
      <c r="D36" s="39"/>
      <c r="E36" s="36"/>
    </row>
    <row r="37" spans="1:5">
      <c r="A37" s="36">
        <v>4620</v>
      </c>
      <c r="B37" s="38" t="s">
        <v>148</v>
      </c>
      <c r="C37" s="39"/>
      <c r="D37" s="39"/>
      <c r="E37" s="41"/>
    </row>
    <row r="38" spans="1:5">
      <c r="A38" s="36"/>
      <c r="B38" s="37" t="s">
        <v>149</v>
      </c>
      <c r="C38" s="37">
        <v>0</v>
      </c>
      <c r="D38" s="39"/>
      <c r="E38" s="36">
        <v>1000</v>
      </c>
    </row>
    <row r="39" spans="1:5">
      <c r="A39" s="36"/>
      <c r="B39" s="37" t="s">
        <v>150</v>
      </c>
      <c r="C39" s="37"/>
      <c r="D39" s="39"/>
      <c r="E39" s="36">
        <v>6200</v>
      </c>
    </row>
    <row r="40" spans="1:5">
      <c r="A40" s="36"/>
      <c r="B40" s="37" t="s">
        <v>151</v>
      </c>
      <c r="C40" s="37"/>
      <c r="D40" s="39"/>
      <c r="E40" s="36">
        <v>8750</v>
      </c>
    </row>
    <row r="41" spans="1:5">
      <c r="A41" s="36">
        <v>4631</v>
      </c>
      <c r="B41" s="37" t="s">
        <v>152</v>
      </c>
      <c r="C41" s="37">
        <v>120000</v>
      </c>
      <c r="D41" s="39"/>
      <c r="E41" s="36">
        <v>120900</v>
      </c>
    </row>
    <row r="42" spans="1:5">
      <c r="A42" s="36">
        <v>4634</v>
      </c>
      <c r="B42" s="37" t="s">
        <v>153</v>
      </c>
      <c r="C42" s="37">
        <v>10000</v>
      </c>
      <c r="D42" s="39"/>
      <c r="E42" s="36">
        <v>7000</v>
      </c>
    </row>
    <row r="43" spans="1:5">
      <c r="A43" s="36">
        <v>4634</v>
      </c>
      <c r="B43" s="37" t="s">
        <v>154</v>
      </c>
      <c r="C43" s="37">
        <v>500</v>
      </c>
      <c r="D43" s="39"/>
      <c r="E43" s="36">
        <v>650</v>
      </c>
    </row>
    <row r="44" spans="1:5">
      <c r="A44" s="36">
        <v>4633</v>
      </c>
      <c r="B44" s="37" t="s">
        <v>155</v>
      </c>
      <c r="C44" s="37">
        <v>0</v>
      </c>
      <c r="D44" s="37"/>
      <c r="E44" s="36">
        <v>600</v>
      </c>
    </row>
    <row r="45" spans="1:5">
      <c r="A45" s="36">
        <v>4632</v>
      </c>
      <c r="B45" s="37" t="s">
        <v>156</v>
      </c>
      <c r="C45" s="37">
        <v>6000</v>
      </c>
      <c r="D45" s="39"/>
      <c r="E45" s="36">
        <v>0</v>
      </c>
    </row>
    <row r="46" spans="1:5">
      <c r="A46" s="36"/>
      <c r="B46" s="37" t="s">
        <v>157</v>
      </c>
      <c r="C46" s="37"/>
      <c r="D46" s="39"/>
      <c r="E46" s="36">
        <v>3752</v>
      </c>
    </row>
    <row r="47" spans="1:5">
      <c r="A47" s="36"/>
      <c r="B47" s="37" t="s">
        <v>142</v>
      </c>
      <c r="C47" s="39">
        <f>C45+C44+C43+C42+C41+C38</f>
        <v>136500</v>
      </c>
      <c r="D47" s="39"/>
      <c r="E47" s="41">
        <v>148852</v>
      </c>
    </row>
    <row r="48" spans="1:5">
      <c r="A48" s="36"/>
      <c r="B48" s="39"/>
      <c r="C48" s="39"/>
      <c r="D48" s="39"/>
      <c r="E48" s="36"/>
    </row>
    <row r="49" spans="1:5">
      <c r="A49" s="36"/>
      <c r="B49" s="38" t="s">
        <v>158</v>
      </c>
      <c r="C49" s="39"/>
      <c r="D49" s="39"/>
      <c r="E49" s="36"/>
    </row>
    <row r="50" spans="1:5">
      <c r="A50" s="36">
        <v>4640</v>
      </c>
      <c r="B50" s="37" t="s">
        <v>159</v>
      </c>
      <c r="C50" s="37">
        <v>10000</v>
      </c>
      <c r="D50" s="39"/>
      <c r="E50" s="36">
        <v>500</v>
      </c>
    </row>
    <row r="51" spans="1:5">
      <c r="A51" s="36">
        <v>4640</v>
      </c>
      <c r="B51" s="37" t="s">
        <v>115</v>
      </c>
      <c r="C51" s="37">
        <v>20000</v>
      </c>
      <c r="D51" s="39"/>
      <c r="E51" s="36">
        <v>22000</v>
      </c>
    </row>
    <row r="52" spans="1:5">
      <c r="A52" s="36">
        <v>4640</v>
      </c>
      <c r="B52" s="37" t="s">
        <v>160</v>
      </c>
      <c r="C52" s="37">
        <v>3000</v>
      </c>
      <c r="D52" s="37"/>
      <c r="E52" s="36">
        <v>1000</v>
      </c>
    </row>
    <row r="53" spans="1:5">
      <c r="A53" s="36">
        <v>4640</v>
      </c>
      <c r="B53" s="37" t="s">
        <v>161</v>
      </c>
      <c r="C53" s="37">
        <v>12000</v>
      </c>
      <c r="D53" s="39"/>
      <c r="E53" s="36">
        <v>5000</v>
      </c>
    </row>
    <row r="54" spans="1:5">
      <c r="A54" s="36"/>
      <c r="B54" s="37" t="s">
        <v>142</v>
      </c>
      <c r="C54" s="39">
        <f>C53+C52+C51+C50</f>
        <v>45000</v>
      </c>
      <c r="D54" s="37"/>
      <c r="E54" s="41">
        <v>28500</v>
      </c>
    </row>
    <row r="55" spans="1:5">
      <c r="A55" s="36"/>
      <c r="B55" s="39"/>
      <c r="C55" s="39"/>
      <c r="D55" s="39"/>
      <c r="E55" s="36"/>
    </row>
    <row r="56" spans="1:5">
      <c r="A56" s="36"/>
      <c r="B56" s="38" t="s">
        <v>69</v>
      </c>
      <c r="C56" s="39"/>
      <c r="D56" s="39"/>
      <c r="E56" s="36"/>
    </row>
    <row r="57" spans="1:5">
      <c r="A57" s="36">
        <v>4690</v>
      </c>
      <c r="B57" s="37" t="s">
        <v>155</v>
      </c>
      <c r="C57" s="37">
        <v>1500</v>
      </c>
      <c r="D57" s="39"/>
      <c r="E57" s="36">
        <v>900</v>
      </c>
    </row>
    <row r="58" spans="1:5">
      <c r="A58" s="36">
        <v>4670</v>
      </c>
      <c r="B58" s="37" t="s">
        <v>162</v>
      </c>
      <c r="C58" s="37">
        <v>18000</v>
      </c>
      <c r="D58" s="39"/>
      <c r="E58" s="36">
        <v>20000</v>
      </c>
    </row>
    <row r="59" spans="1:5">
      <c r="A59" s="36">
        <v>4671</v>
      </c>
      <c r="B59" s="37" t="s">
        <v>163</v>
      </c>
      <c r="C59" s="37">
        <v>3000</v>
      </c>
      <c r="D59" s="39"/>
      <c r="E59" s="36">
        <v>3000</v>
      </c>
    </row>
    <row r="60" spans="1:5">
      <c r="A60" s="36">
        <v>4691</v>
      </c>
      <c r="B60" s="37" t="s">
        <v>164</v>
      </c>
      <c r="C60" s="37">
        <v>700</v>
      </c>
      <c r="D60" s="39"/>
      <c r="E60" s="36">
        <v>204</v>
      </c>
    </row>
    <row r="61" spans="1:5">
      <c r="A61" s="36">
        <v>4660</v>
      </c>
      <c r="B61" s="37" t="s">
        <v>165</v>
      </c>
      <c r="C61" s="37">
        <v>0</v>
      </c>
      <c r="D61" s="39"/>
      <c r="E61" s="36">
        <v>0</v>
      </c>
    </row>
    <row r="62" spans="1:5">
      <c r="A62" s="36">
        <v>4681</v>
      </c>
      <c r="B62" s="37" t="s">
        <v>166</v>
      </c>
      <c r="C62" s="37">
        <v>1000</v>
      </c>
      <c r="D62" s="39"/>
      <c r="E62" s="36">
        <v>77</v>
      </c>
    </row>
    <row r="63" spans="1:5">
      <c r="A63" s="36">
        <v>4690</v>
      </c>
      <c r="B63" s="37" t="s">
        <v>56</v>
      </c>
      <c r="C63" s="37">
        <v>500</v>
      </c>
      <c r="D63" s="39"/>
      <c r="E63" s="36">
        <v>0</v>
      </c>
    </row>
    <row r="64" spans="1:5">
      <c r="A64" s="36">
        <v>4691</v>
      </c>
      <c r="B64" s="37" t="s">
        <v>111</v>
      </c>
      <c r="C64" s="37">
        <v>3500</v>
      </c>
      <c r="D64" s="39"/>
      <c r="E64" s="36">
        <v>0</v>
      </c>
    </row>
    <row r="65" spans="1:5">
      <c r="A65" s="36">
        <v>4692</v>
      </c>
      <c r="B65" s="37" t="s">
        <v>167</v>
      </c>
      <c r="C65" s="37">
        <v>1000</v>
      </c>
      <c r="D65" s="39"/>
      <c r="E65" s="36">
        <v>6000</v>
      </c>
    </row>
    <row r="66" spans="1:5">
      <c r="A66" s="36">
        <v>4650</v>
      </c>
      <c r="B66" s="37" t="s">
        <v>168</v>
      </c>
      <c r="C66" s="37">
        <v>2000</v>
      </c>
      <c r="D66" s="39"/>
      <c r="E66" s="36">
        <v>800</v>
      </c>
    </row>
    <row r="67" spans="1:5">
      <c r="A67" s="36">
        <v>4690</v>
      </c>
      <c r="B67" s="37" t="s">
        <v>169</v>
      </c>
      <c r="C67" s="37">
        <v>500</v>
      </c>
      <c r="D67" s="39"/>
      <c r="E67" s="36">
        <v>0</v>
      </c>
    </row>
    <row r="68" spans="1:5">
      <c r="A68" s="36">
        <v>4690</v>
      </c>
      <c r="B68" s="37" t="s">
        <v>12</v>
      </c>
      <c r="C68" s="37">
        <v>1500</v>
      </c>
      <c r="D68" s="39"/>
      <c r="E68" s="36">
        <v>48</v>
      </c>
    </row>
    <row r="69" spans="1:5">
      <c r="A69" s="36"/>
      <c r="B69" s="37" t="s">
        <v>142</v>
      </c>
      <c r="C69" s="39">
        <f>C68+C67+C66+C65+C64+C63+C62+C61+C60+C59+C58+C57</f>
        <v>33200</v>
      </c>
      <c r="D69" s="39"/>
      <c r="E69" s="41">
        <v>31049</v>
      </c>
    </row>
    <row r="70" spans="1:5">
      <c r="A70" s="36"/>
      <c r="B70" s="39"/>
      <c r="C70" s="39"/>
      <c r="D70" s="39"/>
      <c r="E70" s="41"/>
    </row>
    <row r="71" spans="1:5">
      <c r="A71" s="36"/>
      <c r="B71" s="38" t="s">
        <v>170</v>
      </c>
      <c r="C71" s="39">
        <f>C14</f>
        <v>443500</v>
      </c>
      <c r="D71" s="39"/>
      <c r="E71" s="41">
        <v>446950</v>
      </c>
    </row>
    <row r="72" spans="1:5">
      <c r="A72" s="36"/>
      <c r="B72" s="38" t="s">
        <v>171</v>
      </c>
      <c r="C72" s="39">
        <f>C69+C54+C47+C35+C26</f>
        <v>249450</v>
      </c>
      <c r="D72" s="39"/>
      <c r="E72" s="41">
        <v>239201</v>
      </c>
    </row>
    <row r="73" spans="1:5">
      <c r="A73" s="36"/>
      <c r="B73" s="39"/>
      <c r="C73" s="39"/>
      <c r="D73" s="39"/>
      <c r="E73" s="36"/>
    </row>
    <row r="74" spans="1:5">
      <c r="A74" s="36"/>
      <c r="B74" s="44" t="s">
        <v>172</v>
      </c>
      <c r="C74" s="22">
        <f>C71-C72</f>
        <v>194050</v>
      </c>
      <c r="D74" s="22"/>
      <c r="E74" s="41">
        <v>207749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Översiktsbudget</vt:lpstr>
      <vt:lpstr>Intäkter, specificerad</vt:lpstr>
      <vt:lpstr>Kostnad, specificerad</vt:lpstr>
      <vt:lpstr>juristmässan,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MacBookPro</dc:creator>
  <cp:lastModifiedBy>MacBookPro</cp:lastModifiedBy>
  <dcterms:created xsi:type="dcterms:W3CDTF">2018-10-24T09:07:50Z</dcterms:created>
  <dcterms:modified xsi:type="dcterms:W3CDTF">2018-10-31T14:20:03Z</dcterms:modified>
</cp:coreProperties>
</file>