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https://d.docs.live.net/8cc44ca759086035/Dokument/JF ekonomi/"/>
    </mc:Choice>
  </mc:AlternateContent>
  <xr:revisionPtr revIDLastSave="9" documentId="8_{E6492DB9-6E28-447C-8316-C5B26D5CED9C}" xr6:coauthVersionLast="45" xr6:coauthVersionMax="45" xr10:uidLastSave="{5B70686E-16F8-468A-A8FC-22BFB41A1145}"/>
  <bookViews>
    <workbookView xWindow="-108" yWindow="-108" windowWidth="23256" windowHeight="12576" xr2:uid="{00000000-000D-0000-FFFF-FFFF00000000}"/>
  </bookViews>
  <sheets>
    <sheet name="Översiktsbudget" sheetId="1" r:id="rId1"/>
    <sheet name="Intäkter, specificerad" sheetId="2" r:id="rId2"/>
    <sheet name="Kostnad, specificerad" sheetId="3" r:id="rId3"/>
    <sheet name="juristmässan, budge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8" i="3" l="1"/>
  <c r="C170" i="3" l="1"/>
  <c r="C99" i="3"/>
  <c r="C62" i="3"/>
  <c r="C32" i="3"/>
  <c r="C69" i="2"/>
  <c r="C59" i="2"/>
  <c r="C44" i="2"/>
  <c r="C20" i="2"/>
  <c r="C72" i="4" l="1"/>
  <c r="C69" i="4"/>
  <c r="C54" i="4"/>
  <c r="C47" i="4"/>
  <c r="C35" i="4"/>
  <c r="C14" i="4"/>
  <c r="C71" i="4" s="1"/>
  <c r="C74" i="4" s="1"/>
  <c r="C7" i="4"/>
</calcChain>
</file>

<file path=xl/sharedStrings.xml><?xml version="1.0" encoding="utf-8"?>
<sst xmlns="http://schemas.openxmlformats.org/spreadsheetml/2006/main" count="263" uniqueCount="199">
  <si>
    <t>INTÄKTER</t>
  </si>
  <si>
    <t>KOSTNADER</t>
  </si>
  <si>
    <t>Huvudintäkter</t>
  </si>
  <si>
    <t>ÖVERSIKTSBUDGET</t>
  </si>
  <si>
    <t>FÖRVALTNING &amp; ADMINISTRATION</t>
  </si>
  <si>
    <t>Sponsring</t>
  </si>
  <si>
    <t>- Vinge</t>
  </si>
  <si>
    <t>- G &amp; D</t>
  </si>
  <si>
    <t>- MSA</t>
  </si>
  <si>
    <t>Kostnader</t>
  </si>
  <si>
    <t>- Lindahl</t>
  </si>
  <si>
    <t>Administration</t>
  </si>
  <si>
    <t>- Övrigt (MSA-kväll)</t>
  </si>
  <si>
    <t>Kontorsmaterial</t>
  </si>
  <si>
    <t>Delphi</t>
  </si>
  <si>
    <t>Porto</t>
  </si>
  <si>
    <t>Skrivare/Kaffebryggare</t>
  </si>
  <si>
    <t>Cederqvist</t>
  </si>
  <si>
    <t>Kaffe/mjölk/muggar till kontoret</t>
  </si>
  <si>
    <t>Roschier</t>
  </si>
  <si>
    <t>Utskrifter och kopiering</t>
  </si>
  <si>
    <t>IT-Tjänster</t>
  </si>
  <si>
    <t>Webbhotell</t>
  </si>
  <si>
    <t>E-bokföring</t>
  </si>
  <si>
    <t>Membit</t>
  </si>
  <si>
    <t>Bankavgifter</t>
  </si>
  <si>
    <t>Izettle, kortbetalningsavgifter</t>
  </si>
  <si>
    <t>Medlemsavgifter</t>
  </si>
  <si>
    <t>Hyra av lokal</t>
  </si>
  <si>
    <t>Stödmedlemmar</t>
  </si>
  <si>
    <t>Hyra av kontor</t>
  </si>
  <si>
    <t>Hyra av Förråd</t>
  </si>
  <si>
    <t>Övriga kostnader</t>
  </si>
  <si>
    <t>Bidrag</t>
  </si>
  <si>
    <t>Avskrivningar</t>
  </si>
  <si>
    <t>Örebro kommun</t>
  </si>
  <si>
    <t>Studiesociala evenemang</t>
  </si>
  <si>
    <t>Internationellt</t>
  </si>
  <si>
    <t>Studieorienterat</t>
  </si>
  <si>
    <t>Fakturaavgift</t>
  </si>
  <si>
    <t>Juristmässan</t>
  </si>
  <si>
    <t>Studiesocialt</t>
  </si>
  <si>
    <t>Förvaltning</t>
  </si>
  <si>
    <t>Övriga evenemang</t>
  </si>
  <si>
    <t>Pubverksamhet</t>
  </si>
  <si>
    <t>PR</t>
  </si>
  <si>
    <t>Övrigt</t>
  </si>
  <si>
    <t>Klubbverksamhet</t>
  </si>
  <si>
    <t>Trycksaker</t>
  </si>
  <si>
    <t>Sittningar</t>
  </si>
  <si>
    <t>Profilmaterial (JF-tröjor)</t>
  </si>
  <si>
    <t>S.UP-sittningen</t>
  </si>
  <si>
    <t>Styrelsemedaljer</t>
  </si>
  <si>
    <t>Vinterbal</t>
  </si>
  <si>
    <t>Inköp till mässor</t>
  </si>
  <si>
    <t>Julsittning</t>
  </si>
  <si>
    <t>Resor</t>
  </si>
  <si>
    <t>Bilhyra</t>
  </si>
  <si>
    <t xml:space="preserve">Maskeradsittning </t>
  </si>
  <si>
    <t>JF åker till Åre</t>
  </si>
  <si>
    <t>Extern representation</t>
  </si>
  <si>
    <t>- Gåvor</t>
  </si>
  <si>
    <t>Balen</t>
  </si>
  <si>
    <t>- Klädbidrag</t>
  </si>
  <si>
    <t>Biljettintäkter</t>
  </si>
  <si>
    <t>- Biljetter representationstillställningar</t>
  </si>
  <si>
    <t>Båtfest</t>
  </si>
  <si>
    <t>- Resor</t>
  </si>
  <si>
    <t>- Boende</t>
  </si>
  <si>
    <t>JURO</t>
  </si>
  <si>
    <t>Intern representation</t>
  </si>
  <si>
    <t>Utlandsresa</t>
  </si>
  <si>
    <t>- Styrelseaktiviteter</t>
  </si>
  <si>
    <t>Deltagaravgifter</t>
  </si>
  <si>
    <t>-Förmingel JM styrelsen</t>
  </si>
  <si>
    <t>- Avtackningsmiddag engagerade</t>
  </si>
  <si>
    <t>Idrott</t>
  </si>
  <si>
    <t>Styrelsemöten</t>
  </si>
  <si>
    <t>Försäljning av lagböcker</t>
  </si>
  <si>
    <t>Förtäring</t>
  </si>
  <si>
    <t>Utskottsmöten</t>
  </si>
  <si>
    <t>Utställningshyror</t>
  </si>
  <si>
    <t>Skatteskuld</t>
  </si>
  <si>
    <t>Bankett</t>
  </si>
  <si>
    <t>Marknadsevenemang</t>
  </si>
  <si>
    <t>Examensceremoni</t>
  </si>
  <si>
    <t>RESULTAT</t>
  </si>
  <si>
    <t>Biljettintäkter, avslutningsmiddag</t>
  </si>
  <si>
    <t>Svenska juridiska mästerskapen</t>
  </si>
  <si>
    <t>MEDLEMMAR</t>
  </si>
  <si>
    <t>Juridiska olympiaden</t>
  </si>
  <si>
    <t>Kickoff med styrelse och utskott</t>
  </si>
  <si>
    <t>Ränteintäkter</t>
  </si>
  <si>
    <t>Profilkläder</t>
  </si>
  <si>
    <t>Försäljning av varor</t>
  </si>
  <si>
    <t>Summa intäkter</t>
  </si>
  <si>
    <t>Övriga inköp</t>
  </si>
  <si>
    <t>Kostnad såld vara</t>
  </si>
  <si>
    <t>- Alkoholtillstånd</t>
  </si>
  <si>
    <t>S.UP sittningen</t>
  </si>
  <si>
    <t>Lokalhyra</t>
  </si>
  <si>
    <t>Mat</t>
  </si>
  <si>
    <t xml:space="preserve">Tillbehör/pynt </t>
  </si>
  <si>
    <t>Maskeradsittning</t>
  </si>
  <si>
    <t>Åreresan</t>
  </si>
  <si>
    <t>Subventionering för utskott</t>
  </si>
  <si>
    <t>Oförutsedda utgifter</t>
  </si>
  <si>
    <t>JURISTMÄSSAN</t>
  </si>
  <si>
    <t>Övriga event</t>
  </si>
  <si>
    <t>Budget 2017</t>
  </si>
  <si>
    <t>Budget 2018</t>
  </si>
  <si>
    <t>Brunch</t>
  </si>
  <si>
    <t>Intäkter</t>
  </si>
  <si>
    <t>Biljetter medlemmar</t>
  </si>
  <si>
    <t>Biljetter stödmedlemmar</t>
  </si>
  <si>
    <t>Biljetter icke-medlemmar</t>
  </si>
  <si>
    <t>Biljetter arbetsgrupp</t>
  </si>
  <si>
    <t>Utställare (mässavgift)</t>
  </si>
  <si>
    <t>Övriga inkomster</t>
  </si>
  <si>
    <t>Totala intänker</t>
  </si>
  <si>
    <t>Inköp av lagböcker</t>
  </si>
  <si>
    <t>PR och marknadsföring</t>
  </si>
  <si>
    <t>Affischer</t>
  </si>
  <si>
    <t>- Inköp</t>
  </si>
  <si>
    <t>Folder</t>
  </si>
  <si>
    <t>- Lokalhyra</t>
  </si>
  <si>
    <t>Flyers</t>
  </si>
  <si>
    <t>Hemsidan</t>
  </si>
  <si>
    <t>Pikéer</t>
  </si>
  <si>
    <t>Tackkort</t>
  </si>
  <si>
    <t>Roll-ups</t>
  </si>
  <si>
    <t>Marknadsföring annonser</t>
  </si>
  <si>
    <t>Förkväll</t>
  </si>
  <si>
    <t>TOTALT</t>
  </si>
  <si>
    <t>Resor för inbjudna</t>
  </si>
  <si>
    <t>Logi för inbjudna</t>
  </si>
  <si>
    <t>Boende för inbjudna</t>
  </si>
  <si>
    <t>Mat mässdagen</t>
  </si>
  <si>
    <t>Presenter föreläsare</t>
  </si>
  <si>
    <t>Inköp mässdagen</t>
  </si>
  <si>
    <t>Biljetter</t>
  </si>
  <si>
    <t>Mat/tilltugg</t>
  </si>
  <si>
    <t>Hyra av lokaler</t>
  </si>
  <si>
    <t>Lokal</t>
  </si>
  <si>
    <t>- Skatt på tidigare års resultat</t>
  </si>
  <si>
    <t>Banketten</t>
  </si>
  <si>
    <t>Inbjudningar lärare</t>
  </si>
  <si>
    <t>Subventionering studenter</t>
  </si>
  <si>
    <t>Ledningsgrupp och arbetsgrupp</t>
  </si>
  <si>
    <t>Dryck, förtäring, lokal</t>
  </si>
  <si>
    <t>Underhållning</t>
  </si>
  <si>
    <t>Fika till kanelbullens dag etc</t>
  </si>
  <si>
    <t>Toastmaster</t>
  </si>
  <si>
    <t>Fotograf</t>
  </si>
  <si>
    <t>Kick off med styrelse och utskott</t>
  </si>
  <si>
    <t>Ljud och ljus</t>
  </si>
  <si>
    <t>Rättsvetardagen</t>
  </si>
  <si>
    <t>Dörrvakt</t>
  </si>
  <si>
    <t>Årsmöte</t>
  </si>
  <si>
    <t>Valmöte</t>
  </si>
  <si>
    <t>Mässdagen</t>
  </si>
  <si>
    <t>Medborgarjuristerna</t>
  </si>
  <si>
    <t>Kick-off</t>
  </si>
  <si>
    <t>Kaffe och te</t>
  </si>
  <si>
    <t>Lunch</t>
  </si>
  <si>
    <t>Fika</t>
  </si>
  <si>
    <t>Lokalfinaler</t>
  </si>
  <si>
    <t>Frukost</t>
  </si>
  <si>
    <t>Riksfinalen</t>
  </si>
  <si>
    <t>Boende</t>
  </si>
  <si>
    <t>- Juridiska olympiaden</t>
  </si>
  <si>
    <t>Prima Facie</t>
  </si>
  <si>
    <t>Tryckkostnader</t>
  </si>
  <si>
    <t>Lokalkostnader</t>
  </si>
  <si>
    <t>Övriga redaktionskostnader</t>
  </si>
  <si>
    <t>Elektriker</t>
  </si>
  <si>
    <t>Distribution</t>
  </si>
  <si>
    <t>Kick-off ledningsgrupp</t>
  </si>
  <si>
    <t>Resor medarbetare, representation</t>
  </si>
  <si>
    <t>Förtäring ledningsgruppsmöten</t>
  </si>
  <si>
    <t>Skatteskulder</t>
  </si>
  <si>
    <t>Avslutningsfest</t>
  </si>
  <si>
    <t>Inköp material mässdagen</t>
  </si>
  <si>
    <t>Eventgruppen</t>
  </si>
  <si>
    <t>Summa kostnader</t>
  </si>
  <si>
    <t>Totala intäkter</t>
  </si>
  <si>
    <t>Totala kostnader</t>
  </si>
  <si>
    <t>Resultat</t>
  </si>
  <si>
    <t>Budget 19/20</t>
  </si>
  <si>
    <t>budget 19/20</t>
  </si>
  <si>
    <t>Deloitte</t>
  </si>
  <si>
    <t>Linklaters</t>
  </si>
  <si>
    <t>Advokatfirman De Basso</t>
  </si>
  <si>
    <t>Wistrand</t>
  </si>
  <si>
    <t>Investeringar</t>
  </si>
  <si>
    <t xml:space="preserve">Näringslivsevenemang </t>
  </si>
  <si>
    <t>Föreläsningar</t>
  </si>
  <si>
    <t>Stockholmsresan</t>
  </si>
  <si>
    <t>Jämställdhetsutskottet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</si>
</sst>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Arial"/>
    </font>
    <font>
      <sz val="12"/>
      <name val="Arial"/>
    </font>
    <font>
      <b/>
      <sz val="12"/>
      <color theme="1"/>
      <name val="Cambria"/>
    </font>
    <font>
      <sz val="12"/>
      <color rgb="FF000000"/>
      <name val="Cambria"/>
    </font>
    <font>
      <sz val="12"/>
      <color theme="1"/>
      <name val="Cambria"/>
    </font>
    <font>
      <b/>
      <sz val="12"/>
      <color rgb="FF000000"/>
      <name val="Cambria"/>
    </font>
    <font>
      <sz val="12"/>
      <color rgb="FFFF0000"/>
      <name val="Cambria"/>
    </font>
    <font>
      <sz val="12"/>
      <color theme="1"/>
      <name val="Calibri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3" fontId="4" fillId="0" borderId="0" xfId="0" applyNumberFormat="1" applyFont="1"/>
    <xf numFmtId="0" fontId="2" fillId="0" borderId="0" xfId="0" applyFont="1" applyAlignment="1">
      <alignment vertical="center" wrapText="1"/>
    </xf>
    <xf numFmtId="0" fontId="3" fillId="0" borderId="0" xfId="0" applyFont="1"/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6" fillId="0" borderId="0" xfId="0" applyFont="1" applyAlignment="1">
      <alignment wrapText="1"/>
    </xf>
    <xf numFmtId="3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/>
    <xf numFmtId="3" fontId="8" fillId="0" borderId="0" xfId="0" applyNumberFormat="1" applyFont="1" applyAlignment="1">
      <alignment vertical="center" wrapText="1"/>
    </xf>
    <xf numFmtId="0" fontId="9" fillId="0" borderId="0" xfId="0" applyFont="1" applyAlignment="1">
      <alignment wrapText="1"/>
    </xf>
    <xf numFmtId="3" fontId="10" fillId="0" borderId="0" xfId="0" applyNumberFormat="1" applyFont="1" applyAlignment="1">
      <alignment wrapText="1"/>
    </xf>
    <xf numFmtId="0" fontId="10" fillId="0" borderId="0" xfId="0" applyFont="1" applyAlignment="1"/>
    <xf numFmtId="0" fontId="12" fillId="0" borderId="0" xfId="0" applyFont="1" applyAlignment="1">
      <alignment wrapText="1"/>
    </xf>
    <xf numFmtId="3" fontId="8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3" borderId="0" xfId="0" applyFont="1" applyFill="1" applyAlignment="1">
      <alignment wrapText="1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1000"/>
  <sheetViews>
    <sheetView tabSelected="1" topLeftCell="A17" workbookViewId="0">
      <selection activeCell="E34" sqref="E34"/>
    </sheetView>
  </sheetViews>
  <sheetFormatPr defaultColWidth="11.1796875" defaultRowHeight="15" customHeight="1" x14ac:dyDescent="0.25"/>
  <cols>
    <col min="1" max="1" width="10.54296875" customWidth="1"/>
    <col min="2" max="2" width="32.453125" customWidth="1"/>
    <col min="3" max="3" width="21.6328125" customWidth="1"/>
    <col min="4" max="24" width="10.54296875" customWidth="1"/>
  </cols>
  <sheetData>
    <row r="3" spans="1:3" x14ac:dyDescent="0.25">
      <c r="A3" s="7"/>
      <c r="B3" s="11" t="s">
        <v>3</v>
      </c>
      <c r="C3" s="7"/>
    </row>
    <row r="4" spans="1:3" x14ac:dyDescent="0.25">
      <c r="A4" s="7"/>
      <c r="B4" s="7"/>
      <c r="C4" s="7"/>
    </row>
    <row r="5" spans="1:3" x14ac:dyDescent="0.25">
      <c r="A5" s="7"/>
      <c r="B5" s="13"/>
      <c r="C5" s="7"/>
    </row>
    <row r="6" spans="1:3" x14ac:dyDescent="0.25">
      <c r="A6" s="7"/>
      <c r="B6" s="13"/>
      <c r="C6" s="7"/>
    </row>
    <row r="7" spans="1:3" x14ac:dyDescent="0.25">
      <c r="A7" s="7"/>
      <c r="B7" s="13"/>
      <c r="C7" s="22" t="s">
        <v>188</v>
      </c>
    </row>
    <row r="8" spans="1:3" x14ac:dyDescent="0.25">
      <c r="A8" s="7"/>
      <c r="B8" s="13"/>
      <c r="C8" s="7"/>
    </row>
    <row r="9" spans="1:3" x14ac:dyDescent="0.25">
      <c r="A9" s="7"/>
      <c r="B9" s="13"/>
      <c r="C9" s="7"/>
    </row>
    <row r="10" spans="1:3" x14ac:dyDescent="0.25">
      <c r="A10" s="7"/>
      <c r="B10" s="23" t="s">
        <v>0</v>
      </c>
      <c r="C10" s="7"/>
    </row>
    <row r="11" spans="1:3" x14ac:dyDescent="0.25">
      <c r="A11" s="14">
        <v>3000</v>
      </c>
      <c r="B11" s="13" t="s">
        <v>5</v>
      </c>
      <c r="C11" s="7">
        <v>251000</v>
      </c>
    </row>
    <row r="12" spans="1:3" x14ac:dyDescent="0.25">
      <c r="A12" s="14">
        <v>3100</v>
      </c>
      <c r="B12" s="13" t="s">
        <v>27</v>
      </c>
      <c r="C12" s="7">
        <v>500</v>
      </c>
    </row>
    <row r="13" spans="1:3" x14ac:dyDescent="0.25">
      <c r="A13" s="14">
        <v>3111</v>
      </c>
      <c r="B13" s="13" t="s">
        <v>11</v>
      </c>
      <c r="C13" s="7">
        <v>1000</v>
      </c>
    </row>
    <row r="14" spans="1:3" x14ac:dyDescent="0.25">
      <c r="A14" s="14">
        <v>3200</v>
      </c>
      <c r="B14" s="13" t="s">
        <v>33</v>
      </c>
      <c r="C14" s="7"/>
    </row>
    <row r="15" spans="1:3" x14ac:dyDescent="0.25">
      <c r="A15" s="14">
        <v>3300</v>
      </c>
      <c r="B15" s="13" t="s">
        <v>36</v>
      </c>
      <c r="C15" s="7">
        <v>232000</v>
      </c>
    </row>
    <row r="16" spans="1:3" x14ac:dyDescent="0.25">
      <c r="A16" s="14">
        <v>3400</v>
      </c>
      <c r="B16" s="13" t="s">
        <v>37</v>
      </c>
      <c r="C16" s="7">
        <v>50000</v>
      </c>
    </row>
    <row r="17" spans="1:3" x14ac:dyDescent="0.25">
      <c r="A17" s="14">
        <v>3500</v>
      </c>
      <c r="B17" s="13" t="s">
        <v>38</v>
      </c>
      <c r="C17" s="7">
        <v>40000</v>
      </c>
    </row>
    <row r="18" spans="1:3" x14ac:dyDescent="0.25">
      <c r="A18" s="14">
        <v>3600</v>
      </c>
      <c r="B18" s="13" t="s">
        <v>40</v>
      </c>
      <c r="C18" s="7">
        <v>446000</v>
      </c>
    </row>
    <row r="19" spans="1:3" x14ac:dyDescent="0.25">
      <c r="A19" s="14">
        <v>3800</v>
      </c>
      <c r="B19" s="13" t="s">
        <v>43</v>
      </c>
      <c r="C19" s="7">
        <v>10000</v>
      </c>
    </row>
    <row r="20" spans="1:3" x14ac:dyDescent="0.25">
      <c r="A20" s="14">
        <v>3900</v>
      </c>
      <c r="B20" s="13" t="s">
        <v>46</v>
      </c>
      <c r="C20" s="7">
        <v>500</v>
      </c>
    </row>
    <row r="21" spans="1:3" ht="15.75" customHeight="1" x14ac:dyDescent="0.25">
      <c r="A21" s="7"/>
      <c r="B21" s="15"/>
      <c r="C21" s="32">
        <v>1025000</v>
      </c>
    </row>
    <row r="22" spans="1:3" ht="15.75" customHeight="1" x14ac:dyDescent="0.25">
      <c r="A22" s="7"/>
      <c r="B22" s="13"/>
      <c r="C22" s="7"/>
    </row>
    <row r="23" spans="1:3" ht="15.75" customHeight="1" x14ac:dyDescent="0.25">
      <c r="A23" s="7"/>
      <c r="B23" s="13" t="s">
        <v>1</v>
      </c>
      <c r="C23" s="7"/>
    </row>
    <row r="24" spans="1:3" ht="15.75" customHeight="1" x14ac:dyDescent="0.25">
      <c r="A24" s="14">
        <v>5100</v>
      </c>
      <c r="B24" s="17" t="s">
        <v>11</v>
      </c>
      <c r="C24" s="7">
        <v>89791</v>
      </c>
    </row>
    <row r="25" spans="1:3" ht="15.75" customHeight="1" x14ac:dyDescent="0.25">
      <c r="A25" s="14">
        <v>5200</v>
      </c>
      <c r="B25" s="18" t="s">
        <v>42</v>
      </c>
      <c r="C25" s="7">
        <v>69550</v>
      </c>
    </row>
    <row r="26" spans="1:3" ht="15.75" customHeight="1" x14ac:dyDescent="0.25">
      <c r="A26" s="14">
        <v>4100</v>
      </c>
      <c r="B26" s="17" t="s">
        <v>41</v>
      </c>
      <c r="C26" s="7">
        <v>330040</v>
      </c>
    </row>
    <row r="27" spans="1:3" ht="15.75" customHeight="1" x14ac:dyDescent="0.25">
      <c r="A27" s="14">
        <v>4300</v>
      </c>
      <c r="B27" s="17" t="s">
        <v>37</v>
      </c>
      <c r="C27" s="7">
        <v>50000</v>
      </c>
    </row>
    <row r="28" spans="1:3" ht="15.75" customHeight="1" x14ac:dyDescent="0.25">
      <c r="A28" s="14">
        <v>4400</v>
      </c>
      <c r="B28" s="17" t="s">
        <v>38</v>
      </c>
      <c r="C28" s="7">
        <v>40000</v>
      </c>
    </row>
    <row r="29" spans="1:3" ht="15.75" customHeight="1" x14ac:dyDescent="0.25">
      <c r="A29" s="14">
        <v>4500</v>
      </c>
      <c r="B29" s="17" t="s">
        <v>76</v>
      </c>
      <c r="C29" s="7">
        <v>10500</v>
      </c>
    </row>
    <row r="30" spans="1:3" ht="15.75" customHeight="1" x14ac:dyDescent="0.25">
      <c r="A30" s="14">
        <v>4600</v>
      </c>
      <c r="B30" s="17" t="s">
        <v>40</v>
      </c>
      <c r="C30" s="7">
        <v>228835</v>
      </c>
    </row>
    <row r="31" spans="1:3" ht="15.75" customHeight="1" x14ac:dyDescent="0.25">
      <c r="A31" s="14">
        <v>4800</v>
      </c>
      <c r="B31" s="17" t="s">
        <v>43</v>
      </c>
      <c r="C31" s="7">
        <v>50580</v>
      </c>
    </row>
    <row r="32" spans="1:3" ht="15.75" customHeight="1" x14ac:dyDescent="0.25">
      <c r="A32" s="14">
        <v>2510</v>
      </c>
      <c r="B32" s="17" t="s">
        <v>82</v>
      </c>
      <c r="C32" s="7">
        <v>62426</v>
      </c>
    </row>
    <row r="33" spans="1:3" ht="15.75" customHeight="1" x14ac:dyDescent="0.25">
      <c r="A33" s="7"/>
      <c r="B33" s="15"/>
      <c r="C33" s="29">
        <v>972082</v>
      </c>
    </row>
    <row r="34" spans="1:3" ht="15.75" customHeight="1" x14ac:dyDescent="0.25">
      <c r="A34" s="7"/>
      <c r="B34" s="13"/>
      <c r="C34" s="7"/>
    </row>
    <row r="35" spans="1:3" ht="15.75" customHeight="1" x14ac:dyDescent="0.25">
      <c r="A35" s="7"/>
      <c r="B35" s="13" t="s">
        <v>86</v>
      </c>
      <c r="C35" s="29">
        <v>52918</v>
      </c>
    </row>
    <row r="36" spans="1:3" ht="15.75" customHeight="1" x14ac:dyDescent="0.25"/>
    <row r="37" spans="1:3" ht="15.75" customHeight="1" x14ac:dyDescent="0.25"/>
    <row r="38" spans="1:3" ht="15.75" customHeight="1" x14ac:dyDescent="0.25"/>
    <row r="39" spans="1:3" ht="15.75" customHeight="1" x14ac:dyDescent="0.25"/>
    <row r="40" spans="1:3" ht="15.75" customHeight="1" x14ac:dyDescent="0.25"/>
    <row r="41" spans="1:3" ht="15.75" customHeight="1" x14ac:dyDescent="0.25"/>
    <row r="42" spans="1:3" ht="15.75" customHeight="1" x14ac:dyDescent="0.25"/>
    <row r="43" spans="1:3" ht="15.75" customHeight="1" x14ac:dyDescent="0.25"/>
    <row r="44" spans="1:3" ht="15.75" customHeight="1" x14ac:dyDescent="0.25"/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000"/>
  <sheetViews>
    <sheetView workbookViewId="0">
      <pane ySplit="3" topLeftCell="A67" activePane="bottomLeft" state="frozen"/>
      <selection pane="bottomLeft" activeCell="C3" sqref="C3"/>
    </sheetView>
  </sheetViews>
  <sheetFormatPr defaultColWidth="11.1796875" defaultRowHeight="15" customHeight="1" x14ac:dyDescent="0.25"/>
  <cols>
    <col min="1" max="1" width="10.54296875" customWidth="1"/>
    <col min="2" max="2" width="32.36328125" customWidth="1"/>
    <col min="3" max="3" width="14.81640625" customWidth="1"/>
    <col min="4" max="24" width="10.54296875" customWidth="1"/>
  </cols>
  <sheetData>
    <row r="2" spans="1:3" x14ac:dyDescent="0.25">
      <c r="B2" s="2" t="s">
        <v>0</v>
      </c>
    </row>
    <row r="3" spans="1:3" x14ac:dyDescent="0.25">
      <c r="A3" s="3"/>
      <c r="B3" s="4"/>
      <c r="C3" s="24" t="s">
        <v>189</v>
      </c>
    </row>
    <row r="4" spans="1:3" x14ac:dyDescent="0.25">
      <c r="A4" s="3"/>
      <c r="B4" s="4"/>
      <c r="C4" s="3"/>
    </row>
    <row r="5" spans="1:3" x14ac:dyDescent="0.25">
      <c r="A5" s="3"/>
      <c r="B5" s="4"/>
      <c r="C5" s="3"/>
    </row>
    <row r="6" spans="1:3" x14ac:dyDescent="0.25">
      <c r="A6" s="3"/>
      <c r="B6" s="9" t="s">
        <v>2</v>
      </c>
      <c r="C6" s="3"/>
    </row>
    <row r="7" spans="1:3" x14ac:dyDescent="0.25">
      <c r="A7" s="5">
        <v>3000</v>
      </c>
      <c r="B7" s="9" t="s">
        <v>5</v>
      </c>
      <c r="C7" s="3"/>
    </row>
    <row r="8" spans="1:3" x14ac:dyDescent="0.25">
      <c r="A8" s="3">
        <v>3010</v>
      </c>
      <c r="B8" s="4" t="s">
        <v>6</v>
      </c>
      <c r="C8" s="3">
        <v>45000</v>
      </c>
    </row>
    <row r="9" spans="1:3" x14ac:dyDescent="0.25">
      <c r="A9" s="3">
        <v>3020</v>
      </c>
      <c r="B9" s="4" t="s">
        <v>7</v>
      </c>
      <c r="C9" s="3">
        <v>20000</v>
      </c>
    </row>
    <row r="10" spans="1:3" x14ac:dyDescent="0.25">
      <c r="A10" s="3">
        <v>3040</v>
      </c>
      <c r="B10" s="4" t="s">
        <v>8</v>
      </c>
      <c r="C10" s="3">
        <v>30000</v>
      </c>
    </row>
    <row r="11" spans="1:3" x14ac:dyDescent="0.25">
      <c r="A11" s="3">
        <v>3050</v>
      </c>
      <c r="B11" s="4" t="s">
        <v>10</v>
      </c>
      <c r="C11" s="3">
        <v>10000</v>
      </c>
    </row>
    <row r="12" spans="1:3" x14ac:dyDescent="0.25">
      <c r="A12" s="6"/>
      <c r="B12" s="4" t="s">
        <v>12</v>
      </c>
      <c r="C12" s="3">
        <v>10000</v>
      </c>
    </row>
    <row r="13" spans="1:3" x14ac:dyDescent="0.25">
      <c r="A13" s="8">
        <v>3030</v>
      </c>
      <c r="B13" s="4" t="s">
        <v>14</v>
      </c>
      <c r="C13" s="3">
        <v>10000</v>
      </c>
    </row>
    <row r="14" spans="1:3" x14ac:dyDescent="0.25">
      <c r="A14" s="8">
        <v>3060</v>
      </c>
      <c r="B14" s="4" t="s">
        <v>17</v>
      </c>
      <c r="C14" s="3">
        <v>35000</v>
      </c>
    </row>
    <row r="15" spans="1:3" x14ac:dyDescent="0.25">
      <c r="A15" s="8">
        <v>3070</v>
      </c>
      <c r="B15" s="4" t="s">
        <v>19</v>
      </c>
      <c r="C15" s="3">
        <v>20000</v>
      </c>
    </row>
    <row r="16" spans="1:3" x14ac:dyDescent="0.25">
      <c r="A16" s="8"/>
      <c r="B16" s="25" t="s">
        <v>190</v>
      </c>
      <c r="C16" s="3">
        <v>20000</v>
      </c>
    </row>
    <row r="17" spans="1:3" x14ac:dyDescent="0.25">
      <c r="B17" s="25" t="s">
        <v>191</v>
      </c>
      <c r="C17" s="3">
        <v>31000</v>
      </c>
    </row>
    <row r="18" spans="1:3" x14ac:dyDescent="0.25">
      <c r="B18" s="26" t="s">
        <v>192</v>
      </c>
      <c r="C18" s="3">
        <v>10000</v>
      </c>
    </row>
    <row r="19" spans="1:3" x14ac:dyDescent="0.25">
      <c r="B19" s="25" t="s">
        <v>193</v>
      </c>
      <c r="C19" s="3">
        <v>10000</v>
      </c>
    </row>
    <row r="20" spans="1:3" x14ac:dyDescent="0.25">
      <c r="A20" s="8"/>
      <c r="B20" s="4"/>
      <c r="C20" s="24">
        <f>SUM(C8:C19)</f>
        <v>251000</v>
      </c>
    </row>
    <row r="21" spans="1:3" ht="15.75" customHeight="1" x14ac:dyDescent="0.25">
      <c r="A21" s="6">
        <v>3100</v>
      </c>
      <c r="B21" s="9" t="s">
        <v>27</v>
      </c>
      <c r="C21" s="3"/>
    </row>
    <row r="22" spans="1:3" ht="15.75" customHeight="1" x14ac:dyDescent="0.25">
      <c r="A22" s="8">
        <v>3110</v>
      </c>
      <c r="B22" s="4" t="s">
        <v>29</v>
      </c>
      <c r="C22" s="3">
        <v>500</v>
      </c>
    </row>
    <row r="23" spans="1:3" ht="15.75" customHeight="1" x14ac:dyDescent="0.25">
      <c r="A23" s="8"/>
      <c r="B23" s="4"/>
      <c r="C23" s="24">
        <v>500</v>
      </c>
    </row>
    <row r="24" spans="1:3" ht="15.75" customHeight="1" x14ac:dyDescent="0.25">
      <c r="A24" s="3"/>
      <c r="B24" s="4"/>
      <c r="C24" s="3"/>
    </row>
    <row r="25" spans="1:3" ht="15.75" customHeight="1" x14ac:dyDescent="0.25">
      <c r="A25" s="5">
        <v>3200</v>
      </c>
      <c r="B25" s="9" t="s">
        <v>33</v>
      </c>
      <c r="C25" s="3"/>
    </row>
    <row r="26" spans="1:3" ht="15.75" customHeight="1" x14ac:dyDescent="0.25">
      <c r="A26" s="8">
        <v>3210</v>
      </c>
      <c r="B26" s="4" t="s">
        <v>35</v>
      </c>
      <c r="C26" s="3"/>
    </row>
    <row r="27" spans="1:3" ht="15.75" customHeight="1" x14ac:dyDescent="0.25">
      <c r="A27" s="8"/>
      <c r="B27" s="4"/>
      <c r="C27" s="3"/>
    </row>
    <row r="28" spans="1:3" ht="15.75" customHeight="1" x14ac:dyDescent="0.25">
      <c r="A28" s="8"/>
      <c r="B28" s="9" t="s">
        <v>11</v>
      </c>
      <c r="C28" s="3"/>
    </row>
    <row r="29" spans="1:3" ht="15.75" customHeight="1" x14ac:dyDescent="0.25">
      <c r="A29" s="8">
        <v>3111</v>
      </c>
      <c r="B29" s="4" t="s">
        <v>39</v>
      </c>
      <c r="C29" s="3">
        <v>1000</v>
      </c>
    </row>
    <row r="30" spans="1:3" ht="15.75" customHeight="1" x14ac:dyDescent="0.25">
      <c r="A30" s="8"/>
      <c r="B30" s="9"/>
      <c r="C30" s="3"/>
    </row>
    <row r="31" spans="1:3" ht="15.75" customHeight="1" x14ac:dyDescent="0.25">
      <c r="A31" s="5">
        <v>3300</v>
      </c>
      <c r="B31" s="9" t="s">
        <v>41</v>
      </c>
      <c r="C31" s="3"/>
    </row>
    <row r="32" spans="1:3" ht="15.75" customHeight="1" x14ac:dyDescent="0.25">
      <c r="A32" s="8">
        <v>3310</v>
      </c>
      <c r="B32" s="4" t="s">
        <v>44</v>
      </c>
      <c r="C32" s="3">
        <v>3000</v>
      </c>
    </row>
    <row r="33" spans="1:3" ht="15.75" customHeight="1" x14ac:dyDescent="0.25">
      <c r="A33" s="8">
        <v>3320</v>
      </c>
      <c r="B33" s="4" t="s">
        <v>47</v>
      </c>
      <c r="C33" s="3"/>
    </row>
    <row r="34" spans="1:3" ht="15.75" customHeight="1" x14ac:dyDescent="0.25">
      <c r="A34" s="3"/>
      <c r="B34" s="9" t="s">
        <v>49</v>
      </c>
      <c r="C34" s="16"/>
    </row>
    <row r="35" spans="1:3" ht="15.75" customHeight="1" x14ac:dyDescent="0.25">
      <c r="A35" s="3">
        <v>3330</v>
      </c>
      <c r="B35" s="4" t="s">
        <v>51</v>
      </c>
      <c r="C35" s="31">
        <v>5000</v>
      </c>
    </row>
    <row r="36" spans="1:3" ht="15.75" customHeight="1" x14ac:dyDescent="0.25">
      <c r="A36" s="8">
        <v>3340</v>
      </c>
      <c r="B36" s="4" t="s">
        <v>53</v>
      </c>
      <c r="C36" s="3">
        <v>8000</v>
      </c>
    </row>
    <row r="37" spans="1:3" ht="15.75" customHeight="1" x14ac:dyDescent="0.25">
      <c r="A37" s="8">
        <v>3370</v>
      </c>
      <c r="B37" s="4" t="s">
        <v>55</v>
      </c>
      <c r="C37" s="3">
        <v>20000</v>
      </c>
    </row>
    <row r="38" spans="1:3" ht="15.75" customHeight="1" x14ac:dyDescent="0.25">
      <c r="A38" s="8">
        <v>3365</v>
      </c>
      <c r="B38" s="4" t="s">
        <v>58</v>
      </c>
      <c r="C38" s="3"/>
    </row>
    <row r="39" spans="1:3" ht="15.75" customHeight="1" x14ac:dyDescent="0.25">
      <c r="A39" s="8">
        <v>3360</v>
      </c>
      <c r="B39" s="4" t="s">
        <v>59</v>
      </c>
      <c r="C39" s="3">
        <v>135000</v>
      </c>
    </row>
    <row r="40" spans="1:3" ht="15.75" customHeight="1" x14ac:dyDescent="0.25">
      <c r="A40" s="8">
        <v>3390</v>
      </c>
      <c r="B40" s="9" t="s">
        <v>62</v>
      </c>
      <c r="C40" s="3"/>
    </row>
    <row r="41" spans="1:3" ht="15.75" customHeight="1" x14ac:dyDescent="0.25">
      <c r="A41" s="8">
        <v>3391</v>
      </c>
      <c r="B41" s="4" t="s">
        <v>64</v>
      </c>
      <c r="C41" s="3">
        <v>46000</v>
      </c>
    </row>
    <row r="42" spans="1:3" ht="15.75" customHeight="1" x14ac:dyDescent="0.25">
      <c r="A42" s="8">
        <v>3392</v>
      </c>
      <c r="B42" s="4" t="s">
        <v>5</v>
      </c>
      <c r="C42" s="3"/>
    </row>
    <row r="43" spans="1:3" ht="15.75" customHeight="1" x14ac:dyDescent="0.25">
      <c r="A43" s="8">
        <v>3906</v>
      </c>
      <c r="B43" s="4" t="s">
        <v>66</v>
      </c>
      <c r="C43" s="3">
        <v>15000</v>
      </c>
    </row>
    <row r="44" spans="1:3" ht="15.75" customHeight="1" x14ac:dyDescent="0.25">
      <c r="A44" s="8"/>
      <c r="B44" s="4"/>
      <c r="C44" s="24">
        <f>SUM(C32:C43)</f>
        <v>232000</v>
      </c>
    </row>
    <row r="45" spans="1:3" ht="15.75" customHeight="1" x14ac:dyDescent="0.25">
      <c r="A45" s="8"/>
      <c r="B45" s="4"/>
      <c r="C45" s="3"/>
    </row>
    <row r="46" spans="1:3" ht="15.75" customHeight="1" x14ac:dyDescent="0.25">
      <c r="A46" s="8"/>
      <c r="B46" s="9" t="s">
        <v>37</v>
      </c>
      <c r="C46" s="3"/>
    </row>
    <row r="47" spans="1:3" ht="15.75" customHeight="1" x14ac:dyDescent="0.25">
      <c r="A47" s="8">
        <v>3410</v>
      </c>
      <c r="B47" s="4" t="s">
        <v>71</v>
      </c>
      <c r="C47" s="3"/>
    </row>
    <row r="48" spans="1:3" ht="15.75" customHeight="1" x14ac:dyDescent="0.25">
      <c r="A48" s="8">
        <v>3411</v>
      </c>
      <c r="B48" s="4" t="s">
        <v>73</v>
      </c>
      <c r="C48" s="3">
        <v>62500</v>
      </c>
    </row>
    <row r="49" spans="1:3" ht="15.75" customHeight="1" x14ac:dyDescent="0.25">
      <c r="A49" s="3"/>
      <c r="B49" s="4"/>
      <c r="C49" s="24">
        <v>50000</v>
      </c>
    </row>
    <row r="50" spans="1:3" ht="15.75" customHeight="1" x14ac:dyDescent="0.25">
      <c r="A50" s="3"/>
      <c r="B50" s="4"/>
      <c r="C50" s="3"/>
    </row>
    <row r="51" spans="1:3" ht="15.75" customHeight="1" x14ac:dyDescent="0.25">
      <c r="A51" s="6">
        <v>3500</v>
      </c>
      <c r="B51" s="9" t="s">
        <v>38</v>
      </c>
      <c r="C51" s="3"/>
    </row>
    <row r="52" spans="1:3" ht="15.75" customHeight="1" x14ac:dyDescent="0.25">
      <c r="A52" s="3">
        <v>3514</v>
      </c>
      <c r="B52" s="4" t="s">
        <v>78</v>
      </c>
      <c r="C52" s="3">
        <v>35000</v>
      </c>
    </row>
    <row r="53" spans="1:3" ht="15.75" customHeight="1" x14ac:dyDescent="0.25">
      <c r="A53" s="3"/>
      <c r="B53" s="4"/>
      <c r="C53" s="24">
        <v>35000</v>
      </c>
    </row>
    <row r="54" spans="1:3" ht="15.75" customHeight="1" x14ac:dyDescent="0.25">
      <c r="A54" s="6"/>
      <c r="B54" s="4"/>
      <c r="C54" s="3"/>
    </row>
    <row r="55" spans="1:3" ht="15.75" customHeight="1" x14ac:dyDescent="0.25">
      <c r="A55" s="8"/>
      <c r="B55" s="9" t="s">
        <v>40</v>
      </c>
      <c r="C55" s="3"/>
    </row>
    <row r="56" spans="1:3" ht="15.75" customHeight="1" x14ac:dyDescent="0.25">
      <c r="A56" s="8">
        <v>3610</v>
      </c>
      <c r="B56" s="4" t="s">
        <v>81</v>
      </c>
      <c r="C56" s="3">
        <v>340000</v>
      </c>
    </row>
    <row r="57" spans="1:3" ht="15.75" customHeight="1" x14ac:dyDescent="0.25">
      <c r="A57" s="3">
        <v>3620</v>
      </c>
      <c r="B57" s="4" t="s">
        <v>5</v>
      </c>
      <c r="C57" s="3">
        <v>66000</v>
      </c>
    </row>
    <row r="58" spans="1:3" ht="15.75" customHeight="1" x14ac:dyDescent="0.25">
      <c r="A58" s="3">
        <v>3630</v>
      </c>
      <c r="B58" s="4" t="s">
        <v>83</v>
      </c>
      <c r="C58" s="3">
        <v>40000</v>
      </c>
    </row>
    <row r="59" spans="1:3" ht="15.75" customHeight="1" x14ac:dyDescent="0.25">
      <c r="A59" s="3"/>
      <c r="B59" s="4"/>
      <c r="C59" s="24">
        <f>SUM(C56:C58)</f>
        <v>446000</v>
      </c>
    </row>
    <row r="60" spans="1:3" ht="15.75" customHeight="1" x14ac:dyDescent="0.25">
      <c r="A60" s="6"/>
      <c r="B60" s="4"/>
      <c r="C60" s="3"/>
    </row>
    <row r="61" spans="1:3" ht="15.75" customHeight="1" x14ac:dyDescent="0.25">
      <c r="A61" s="6">
        <v>3800</v>
      </c>
      <c r="B61" s="9" t="s">
        <v>43</v>
      </c>
      <c r="C61" s="3"/>
    </row>
    <row r="62" spans="1:3" ht="15.75" customHeight="1" x14ac:dyDescent="0.25">
      <c r="A62" s="8">
        <v>3810</v>
      </c>
      <c r="B62" s="4" t="s">
        <v>84</v>
      </c>
      <c r="C62" s="3">
        <v>0</v>
      </c>
    </row>
    <row r="63" spans="1:3" ht="15.75" customHeight="1" x14ac:dyDescent="0.25">
      <c r="A63" s="8">
        <v>3830</v>
      </c>
      <c r="B63" s="9" t="s">
        <v>85</v>
      </c>
      <c r="C63" s="3"/>
    </row>
    <row r="64" spans="1:3" ht="15.75" customHeight="1" x14ac:dyDescent="0.25">
      <c r="A64" s="8">
        <v>3831</v>
      </c>
      <c r="B64" s="4" t="s">
        <v>87</v>
      </c>
      <c r="C64" s="3">
        <v>10000</v>
      </c>
    </row>
    <row r="65" spans="1:3" ht="15.75" customHeight="1" x14ac:dyDescent="0.25">
      <c r="A65" s="8">
        <v>3860</v>
      </c>
      <c r="B65" s="4" t="s">
        <v>88</v>
      </c>
      <c r="C65" s="3">
        <v>0</v>
      </c>
    </row>
    <row r="66" spans="1:3" ht="15.75" customHeight="1" x14ac:dyDescent="0.25">
      <c r="A66" s="8">
        <v>3870</v>
      </c>
      <c r="B66" s="9" t="s">
        <v>90</v>
      </c>
      <c r="C66" s="3"/>
    </row>
    <row r="67" spans="1:3" ht="15.75" customHeight="1" x14ac:dyDescent="0.25">
      <c r="A67" s="8">
        <v>3871</v>
      </c>
      <c r="B67" s="4" t="s">
        <v>64</v>
      </c>
      <c r="C67" s="3">
        <v>0</v>
      </c>
    </row>
    <row r="68" spans="1:3" ht="15.75" customHeight="1" x14ac:dyDescent="0.25">
      <c r="A68" s="8">
        <v>3875</v>
      </c>
      <c r="B68" s="4" t="s">
        <v>91</v>
      </c>
      <c r="C68" s="3"/>
    </row>
    <row r="69" spans="1:3" ht="15.75" customHeight="1" x14ac:dyDescent="0.25">
      <c r="A69" s="3"/>
      <c r="B69" s="4"/>
      <c r="C69" s="24">
        <f>SUM(C62:C68)</f>
        <v>10000</v>
      </c>
    </row>
    <row r="70" spans="1:3" ht="15.75" customHeight="1" x14ac:dyDescent="0.25">
      <c r="A70" s="3"/>
      <c r="B70" s="4"/>
      <c r="C70" s="3"/>
    </row>
    <row r="71" spans="1:3" ht="15.75" customHeight="1" x14ac:dyDescent="0.25">
      <c r="A71" s="3"/>
      <c r="B71" s="4"/>
      <c r="C71" s="3"/>
    </row>
    <row r="72" spans="1:3" ht="15.75" customHeight="1" x14ac:dyDescent="0.25">
      <c r="A72" s="6">
        <v>3900</v>
      </c>
      <c r="B72" s="9" t="s">
        <v>46</v>
      </c>
      <c r="C72" s="3"/>
    </row>
    <row r="73" spans="1:3" ht="15.75" customHeight="1" x14ac:dyDescent="0.25">
      <c r="A73" s="8">
        <v>3910</v>
      </c>
      <c r="B73" s="4" t="s">
        <v>92</v>
      </c>
      <c r="C73" s="3">
        <v>0</v>
      </c>
    </row>
    <row r="74" spans="1:3" ht="15.75" customHeight="1" x14ac:dyDescent="0.25">
      <c r="A74" s="8">
        <v>3920</v>
      </c>
      <c r="B74" s="8" t="s">
        <v>93</v>
      </c>
      <c r="C74" s="3">
        <v>500</v>
      </c>
    </row>
    <row r="75" spans="1:3" ht="15.75" customHeight="1" x14ac:dyDescent="0.25">
      <c r="A75" s="8">
        <v>3901</v>
      </c>
      <c r="B75" s="19" t="s">
        <v>94</v>
      </c>
      <c r="C75" s="3">
        <v>0</v>
      </c>
    </row>
    <row r="76" spans="1:3" ht="15.75" customHeight="1" x14ac:dyDescent="0.25">
      <c r="A76" s="3"/>
      <c r="B76" s="3"/>
      <c r="C76" s="29">
        <v>500</v>
      </c>
    </row>
    <row r="77" spans="1:3" ht="15.75" customHeight="1" x14ac:dyDescent="0.25">
      <c r="A77" s="6"/>
      <c r="B77" s="4"/>
    </row>
    <row r="78" spans="1:3" ht="15.75" customHeight="1" x14ac:dyDescent="0.25">
      <c r="A78" s="8"/>
      <c r="B78" s="4"/>
    </row>
    <row r="79" spans="1:3" ht="15.75" customHeight="1" x14ac:dyDescent="0.25">
      <c r="A79" s="8"/>
      <c r="B79" s="9" t="s">
        <v>95</v>
      </c>
      <c r="C79" s="22">
        <v>1037000</v>
      </c>
    </row>
    <row r="80" spans="1: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7"/>
  <sheetViews>
    <sheetView topLeftCell="A162" workbookViewId="0">
      <selection activeCell="C172" sqref="C172"/>
    </sheetView>
  </sheetViews>
  <sheetFormatPr defaultColWidth="11.1796875" defaultRowHeight="15" customHeight="1" x14ac:dyDescent="0.25"/>
  <cols>
    <col min="1" max="1" width="10.54296875" customWidth="1"/>
    <col min="2" max="2" width="32.453125" customWidth="1"/>
    <col min="3" max="3" width="16.08984375" customWidth="1"/>
    <col min="4" max="24" width="10.54296875" customWidth="1"/>
  </cols>
  <sheetData>
    <row r="1" spans="1:3" x14ac:dyDescent="0.25">
      <c r="A1" s="1"/>
    </row>
    <row r="2" spans="1:3" x14ac:dyDescent="0.25">
      <c r="A2" s="3"/>
      <c r="B2" s="6" t="s">
        <v>1</v>
      </c>
      <c r="C2" s="3"/>
    </row>
    <row r="3" spans="1:3" x14ac:dyDescent="0.25">
      <c r="A3" s="3"/>
      <c r="B3" s="3"/>
      <c r="C3" s="3"/>
    </row>
    <row r="4" spans="1:3" x14ac:dyDescent="0.25">
      <c r="A4" s="3"/>
      <c r="B4" s="3"/>
      <c r="C4" s="3"/>
    </row>
    <row r="5" spans="1:3" x14ac:dyDescent="0.25">
      <c r="A5" s="8"/>
      <c r="B5" s="10" t="s">
        <v>4</v>
      </c>
      <c r="C5" s="3"/>
    </row>
    <row r="6" spans="1:3" x14ac:dyDescent="0.25">
      <c r="A6" s="8"/>
      <c r="B6" s="4"/>
      <c r="C6" s="3"/>
    </row>
    <row r="7" spans="1:3" x14ac:dyDescent="0.25">
      <c r="A7" s="8"/>
      <c r="B7" s="9" t="s">
        <v>9</v>
      </c>
      <c r="C7" s="24" t="s">
        <v>188</v>
      </c>
    </row>
    <row r="8" spans="1:3" x14ac:dyDescent="0.25">
      <c r="A8" s="6">
        <v>5100</v>
      </c>
      <c r="B8" s="9" t="s">
        <v>11</v>
      </c>
      <c r="C8" s="3"/>
    </row>
    <row r="9" spans="1:3" x14ac:dyDescent="0.25">
      <c r="A9" s="8">
        <v>5110</v>
      </c>
      <c r="B9" s="4" t="s">
        <v>13</v>
      </c>
      <c r="C9" s="3">
        <v>4000</v>
      </c>
    </row>
    <row r="10" spans="1:3" x14ac:dyDescent="0.25">
      <c r="A10" s="8">
        <v>5111</v>
      </c>
      <c r="B10" s="4" t="s">
        <v>15</v>
      </c>
      <c r="C10" s="3">
        <v>2500</v>
      </c>
    </row>
    <row r="11" spans="1:3" x14ac:dyDescent="0.25">
      <c r="A11" s="8">
        <v>5112</v>
      </c>
      <c r="B11" s="4" t="s">
        <v>16</v>
      </c>
      <c r="C11" s="3">
        <v>1731</v>
      </c>
    </row>
    <row r="12" spans="1:3" x14ac:dyDescent="0.25">
      <c r="A12" s="8">
        <v>5113</v>
      </c>
      <c r="B12" s="4" t="s">
        <v>18</v>
      </c>
      <c r="C12" s="3">
        <v>8000</v>
      </c>
    </row>
    <row r="13" spans="1:3" x14ac:dyDescent="0.25">
      <c r="A13" s="3"/>
      <c r="B13" s="4"/>
      <c r="C13" s="3"/>
    </row>
    <row r="14" spans="1:3" x14ac:dyDescent="0.25">
      <c r="A14" s="8">
        <v>5120</v>
      </c>
      <c r="B14" s="4" t="s">
        <v>20</v>
      </c>
      <c r="C14" s="3">
        <v>2000</v>
      </c>
    </row>
    <row r="15" spans="1:3" x14ac:dyDescent="0.25">
      <c r="A15" s="8"/>
      <c r="B15" s="4"/>
      <c r="C15" s="3"/>
    </row>
    <row r="16" spans="1:3" x14ac:dyDescent="0.25">
      <c r="A16" s="8"/>
      <c r="B16" s="4" t="s">
        <v>194</v>
      </c>
      <c r="C16" s="3">
        <v>10000</v>
      </c>
    </row>
    <row r="17" spans="1:3" x14ac:dyDescent="0.25">
      <c r="A17" s="8"/>
      <c r="B17" s="4"/>
      <c r="C17" s="3"/>
    </row>
    <row r="18" spans="1:3" x14ac:dyDescent="0.25">
      <c r="A18" s="8">
        <v>5130</v>
      </c>
      <c r="B18" s="4" t="s">
        <v>21</v>
      </c>
      <c r="C18" s="3">
        <v>1200</v>
      </c>
    </row>
    <row r="19" spans="1:3" x14ac:dyDescent="0.25">
      <c r="A19" s="8">
        <v>5131</v>
      </c>
      <c r="B19" s="4" t="s">
        <v>22</v>
      </c>
      <c r="C19" s="3">
        <v>3500</v>
      </c>
    </row>
    <row r="20" spans="1:3" x14ac:dyDescent="0.25">
      <c r="A20" s="8">
        <v>5132</v>
      </c>
      <c r="B20" s="4" t="s">
        <v>23</v>
      </c>
      <c r="C20" s="3">
        <v>1360</v>
      </c>
    </row>
    <row r="21" spans="1:3" x14ac:dyDescent="0.25">
      <c r="A21" s="8">
        <v>5134</v>
      </c>
      <c r="B21" s="4" t="s">
        <v>24</v>
      </c>
      <c r="C21" s="3">
        <v>7500</v>
      </c>
    </row>
    <row r="22" spans="1:3" x14ac:dyDescent="0.25">
      <c r="A22" s="3"/>
      <c r="B22" s="4"/>
      <c r="C22" s="3"/>
    </row>
    <row r="23" spans="1:3" ht="15.75" customHeight="1" x14ac:dyDescent="0.25">
      <c r="A23" s="8">
        <v>5140</v>
      </c>
      <c r="B23" s="4" t="s">
        <v>25</v>
      </c>
      <c r="C23" s="3">
        <v>3000</v>
      </c>
    </row>
    <row r="24" spans="1:3" ht="15.75" customHeight="1" x14ac:dyDescent="0.25">
      <c r="A24" s="8">
        <v>5141</v>
      </c>
      <c r="B24" s="4" t="s">
        <v>26</v>
      </c>
      <c r="C24" s="3">
        <v>0</v>
      </c>
    </row>
    <row r="25" spans="1:3" ht="15.75" customHeight="1" x14ac:dyDescent="0.25">
      <c r="A25" s="8"/>
      <c r="B25" s="4"/>
      <c r="C25" s="3"/>
    </row>
    <row r="26" spans="1:3" ht="15.75" customHeight="1" x14ac:dyDescent="0.25">
      <c r="A26" s="8">
        <v>5150</v>
      </c>
      <c r="B26" s="4" t="s">
        <v>28</v>
      </c>
      <c r="C26" s="3"/>
    </row>
    <row r="27" spans="1:3" ht="15.75" customHeight="1" x14ac:dyDescent="0.25">
      <c r="A27" s="8">
        <v>5151</v>
      </c>
      <c r="B27" s="4" t="s">
        <v>30</v>
      </c>
      <c r="C27" s="3">
        <v>38000</v>
      </c>
    </row>
    <row r="28" spans="1:3" ht="15.75" customHeight="1" x14ac:dyDescent="0.25">
      <c r="A28" s="8">
        <v>5152</v>
      </c>
      <c r="B28" s="4" t="s">
        <v>31</v>
      </c>
      <c r="C28" s="3"/>
    </row>
    <row r="29" spans="1:3" ht="15.75" customHeight="1" x14ac:dyDescent="0.25">
      <c r="A29" s="3"/>
      <c r="B29" s="4"/>
      <c r="C29" s="3"/>
    </row>
    <row r="30" spans="1:3" ht="15.75" customHeight="1" x14ac:dyDescent="0.25">
      <c r="A30" s="8">
        <v>5190</v>
      </c>
      <c r="B30" s="4" t="s">
        <v>32</v>
      </c>
      <c r="C30" s="3"/>
    </row>
    <row r="31" spans="1:3" ht="15.75" customHeight="1" x14ac:dyDescent="0.25">
      <c r="A31" s="8">
        <v>7830</v>
      </c>
      <c r="B31" s="8" t="s">
        <v>34</v>
      </c>
      <c r="C31" s="3">
        <v>7000</v>
      </c>
    </row>
    <row r="32" spans="1:3" ht="15.75" customHeight="1" x14ac:dyDescent="0.25">
      <c r="A32" s="8"/>
      <c r="B32" s="8"/>
      <c r="C32" s="24">
        <f>SUM(C9:C31)</f>
        <v>89791</v>
      </c>
    </row>
    <row r="33" spans="1:3" ht="15.75" customHeight="1" x14ac:dyDescent="0.25">
      <c r="A33" s="8"/>
      <c r="B33" s="8"/>
      <c r="C33" s="3"/>
    </row>
    <row r="34" spans="1:3" ht="15.75" customHeight="1" x14ac:dyDescent="0.25">
      <c r="A34" s="6">
        <v>5200</v>
      </c>
      <c r="B34" s="6" t="s">
        <v>42</v>
      </c>
      <c r="C34" s="3"/>
    </row>
    <row r="35" spans="1:3" ht="15.75" customHeight="1" x14ac:dyDescent="0.25">
      <c r="A35" s="8">
        <v>5210</v>
      </c>
      <c r="B35" s="4" t="s">
        <v>45</v>
      </c>
      <c r="C35" s="3">
        <v>3000</v>
      </c>
    </row>
    <row r="36" spans="1:3" ht="15.75" customHeight="1" x14ac:dyDescent="0.25">
      <c r="A36" s="8">
        <v>5211</v>
      </c>
      <c r="B36" s="4" t="s">
        <v>48</v>
      </c>
      <c r="C36" s="3">
        <v>1000</v>
      </c>
    </row>
    <row r="37" spans="1:3" ht="15.75" customHeight="1" x14ac:dyDescent="0.25">
      <c r="A37" s="8">
        <v>5212</v>
      </c>
      <c r="B37" s="4" t="s">
        <v>50</v>
      </c>
      <c r="C37" s="3">
        <v>2000</v>
      </c>
    </row>
    <row r="38" spans="1:3" ht="15.75" customHeight="1" x14ac:dyDescent="0.25">
      <c r="A38" s="8">
        <v>5213</v>
      </c>
      <c r="B38" s="4" t="s">
        <v>52</v>
      </c>
      <c r="C38" s="3">
        <v>4100</v>
      </c>
    </row>
    <row r="39" spans="1:3" ht="15.75" customHeight="1" x14ac:dyDescent="0.25">
      <c r="A39" s="8">
        <v>5214</v>
      </c>
      <c r="B39" s="4" t="s">
        <v>54</v>
      </c>
      <c r="C39" s="3">
        <v>150</v>
      </c>
    </row>
    <row r="40" spans="1:3" ht="15.75" customHeight="1" x14ac:dyDescent="0.25">
      <c r="A40" s="3"/>
      <c r="B40" s="4"/>
      <c r="C40" s="3"/>
    </row>
    <row r="41" spans="1:3" ht="15.75" customHeight="1" x14ac:dyDescent="0.25">
      <c r="A41" s="8">
        <v>5220</v>
      </c>
      <c r="B41" s="4" t="s">
        <v>56</v>
      </c>
      <c r="C41" s="3">
        <v>0</v>
      </c>
    </row>
    <row r="42" spans="1:3" ht="15.75" customHeight="1" x14ac:dyDescent="0.25">
      <c r="A42" s="8">
        <v>5221</v>
      </c>
      <c r="B42" s="4" t="s">
        <v>57</v>
      </c>
      <c r="C42" s="3">
        <v>0</v>
      </c>
    </row>
    <row r="43" spans="1:3" ht="15.75" customHeight="1" x14ac:dyDescent="0.25">
      <c r="A43" s="3"/>
      <c r="B43" s="4"/>
      <c r="C43" s="3"/>
    </row>
    <row r="44" spans="1:3" ht="15.75" customHeight="1" x14ac:dyDescent="0.25">
      <c r="A44" s="8">
        <v>5230</v>
      </c>
      <c r="B44" s="28" t="s">
        <v>60</v>
      </c>
      <c r="C44" s="3"/>
    </row>
    <row r="45" spans="1:3" ht="15.75" customHeight="1" x14ac:dyDescent="0.25">
      <c r="A45" s="8">
        <v>5231</v>
      </c>
      <c r="B45" s="4" t="s">
        <v>61</v>
      </c>
      <c r="C45" s="3">
        <v>500</v>
      </c>
    </row>
    <row r="46" spans="1:3" ht="15.75" customHeight="1" x14ac:dyDescent="0.25">
      <c r="A46" s="8">
        <v>5232</v>
      </c>
      <c r="B46" s="4" t="s">
        <v>63</v>
      </c>
      <c r="C46" s="3">
        <v>0</v>
      </c>
    </row>
    <row r="47" spans="1:3" ht="15.75" customHeight="1" x14ac:dyDescent="0.25">
      <c r="A47" s="8">
        <v>5233</v>
      </c>
      <c r="B47" s="4" t="s">
        <v>65</v>
      </c>
      <c r="C47" s="3">
        <v>19000</v>
      </c>
    </row>
    <row r="48" spans="1:3" ht="15.75" customHeight="1" x14ac:dyDescent="0.25">
      <c r="A48" s="8">
        <v>5234</v>
      </c>
      <c r="B48" s="4" t="s">
        <v>67</v>
      </c>
      <c r="C48" s="3">
        <v>18000</v>
      </c>
    </row>
    <row r="49" spans="1:3" ht="15.75" customHeight="1" x14ac:dyDescent="0.25">
      <c r="A49" s="8">
        <v>5235</v>
      </c>
      <c r="B49" s="4" t="s">
        <v>68</v>
      </c>
      <c r="C49" s="3">
        <v>12000</v>
      </c>
    </row>
    <row r="50" spans="1:3" ht="15.75" customHeight="1" x14ac:dyDescent="0.25">
      <c r="A50" s="8"/>
      <c r="B50" s="4"/>
      <c r="C50" s="3"/>
    </row>
    <row r="51" spans="1:3" ht="15.75" customHeight="1" x14ac:dyDescent="0.25">
      <c r="A51" s="8">
        <v>5238</v>
      </c>
      <c r="B51" s="4" t="s">
        <v>69</v>
      </c>
      <c r="C51" s="3">
        <v>2000</v>
      </c>
    </row>
    <row r="52" spans="1:3" ht="15.75" customHeight="1" x14ac:dyDescent="0.25">
      <c r="A52" s="3"/>
      <c r="B52" s="4"/>
      <c r="C52" s="3"/>
    </row>
    <row r="53" spans="1:3" ht="15.75" customHeight="1" x14ac:dyDescent="0.25">
      <c r="A53" s="8">
        <v>5240</v>
      </c>
      <c r="B53" s="4" t="s">
        <v>70</v>
      </c>
      <c r="C53" s="3"/>
    </row>
    <row r="54" spans="1:3" ht="15.75" customHeight="1" x14ac:dyDescent="0.25">
      <c r="A54" s="8">
        <v>5241</v>
      </c>
      <c r="B54" s="4" t="s">
        <v>72</v>
      </c>
      <c r="C54" s="3">
        <v>2500</v>
      </c>
    </row>
    <row r="55" spans="1:3" ht="15.75" customHeight="1" x14ac:dyDescent="0.25">
      <c r="A55" s="8">
        <v>5242</v>
      </c>
      <c r="B55" s="4" t="s">
        <v>74</v>
      </c>
      <c r="C55" s="3"/>
    </row>
    <row r="56" spans="1:3" ht="15.75" customHeight="1" x14ac:dyDescent="0.25">
      <c r="A56" s="8">
        <v>5245</v>
      </c>
      <c r="B56" s="4" t="s">
        <v>75</v>
      </c>
      <c r="C56" s="3">
        <v>2100</v>
      </c>
    </row>
    <row r="57" spans="1:3" ht="15.75" customHeight="1" x14ac:dyDescent="0.25">
      <c r="A57" s="3"/>
      <c r="B57" s="4"/>
      <c r="C57" s="3"/>
    </row>
    <row r="58" spans="1:3" ht="15.75" customHeight="1" x14ac:dyDescent="0.25">
      <c r="A58" s="8">
        <v>5250</v>
      </c>
      <c r="B58" s="4" t="s">
        <v>77</v>
      </c>
      <c r="C58" s="3"/>
    </row>
    <row r="59" spans="1:3" ht="15.75" customHeight="1" x14ac:dyDescent="0.25">
      <c r="A59" s="8">
        <v>5251</v>
      </c>
      <c r="B59" s="4" t="s">
        <v>79</v>
      </c>
      <c r="C59" s="3">
        <v>3000</v>
      </c>
    </row>
    <row r="60" spans="1:3" ht="15.75" customHeight="1" x14ac:dyDescent="0.25">
      <c r="A60" s="8"/>
      <c r="B60" s="4"/>
      <c r="C60" s="3"/>
    </row>
    <row r="61" spans="1:3" ht="15.75" customHeight="1" x14ac:dyDescent="0.25">
      <c r="A61" s="8">
        <v>5260</v>
      </c>
      <c r="B61" s="4" t="s">
        <v>80</v>
      </c>
      <c r="C61" s="3">
        <v>200</v>
      </c>
    </row>
    <row r="62" spans="1:3" ht="15.75" customHeight="1" x14ac:dyDescent="0.25">
      <c r="A62" s="8"/>
      <c r="B62" s="8"/>
      <c r="C62" s="24">
        <f>SUM(C35:C61)</f>
        <v>69550</v>
      </c>
    </row>
    <row r="63" spans="1:3" ht="15.75" customHeight="1" x14ac:dyDescent="0.25">
      <c r="A63" s="8"/>
      <c r="B63" s="8"/>
      <c r="C63" s="3"/>
    </row>
    <row r="64" spans="1:3" ht="15.75" customHeight="1" x14ac:dyDescent="0.25">
      <c r="A64" s="8"/>
      <c r="B64" s="8"/>
      <c r="C64" s="3"/>
    </row>
    <row r="65" spans="1:3" ht="15.75" customHeight="1" x14ac:dyDescent="0.25">
      <c r="A65" s="8"/>
      <c r="B65" s="8" t="s">
        <v>89</v>
      </c>
      <c r="C65" s="3"/>
    </row>
    <row r="66" spans="1:3" ht="15.75" customHeight="1" x14ac:dyDescent="0.25">
      <c r="A66" s="8"/>
      <c r="B66" s="4"/>
      <c r="C66" s="3"/>
    </row>
    <row r="67" spans="1:3" ht="15.75" customHeight="1" x14ac:dyDescent="0.25">
      <c r="A67" s="6">
        <v>4100</v>
      </c>
      <c r="B67" s="9" t="s">
        <v>41</v>
      </c>
      <c r="C67" s="3"/>
    </row>
    <row r="68" spans="1:3" ht="15.75" customHeight="1" x14ac:dyDescent="0.25">
      <c r="A68" s="8">
        <v>4110</v>
      </c>
      <c r="B68" s="4" t="s">
        <v>44</v>
      </c>
      <c r="C68" s="3"/>
    </row>
    <row r="69" spans="1:3" ht="15.75" customHeight="1" x14ac:dyDescent="0.25">
      <c r="A69" s="8">
        <v>4111</v>
      </c>
      <c r="B69" s="8" t="s">
        <v>96</v>
      </c>
      <c r="C69" s="3">
        <v>0</v>
      </c>
    </row>
    <row r="70" spans="1:3" ht="15.75" customHeight="1" x14ac:dyDescent="0.25">
      <c r="A70" s="8">
        <v>4112</v>
      </c>
      <c r="B70" s="8" t="s">
        <v>28</v>
      </c>
      <c r="C70" s="3">
        <v>600</v>
      </c>
    </row>
    <row r="71" spans="1:3" ht="15.75" customHeight="1" x14ac:dyDescent="0.25">
      <c r="A71" s="8">
        <v>4113</v>
      </c>
      <c r="B71" s="4" t="s">
        <v>97</v>
      </c>
      <c r="C71" s="27">
        <v>0</v>
      </c>
    </row>
    <row r="72" spans="1:3" ht="15.75" customHeight="1" x14ac:dyDescent="0.25">
      <c r="A72" s="8">
        <v>4114</v>
      </c>
      <c r="B72" s="4" t="s">
        <v>98</v>
      </c>
      <c r="C72" s="27">
        <v>0</v>
      </c>
    </row>
    <row r="73" spans="1:3" ht="15.75" customHeight="1" x14ac:dyDescent="0.25">
      <c r="A73" s="3"/>
      <c r="B73" s="4"/>
      <c r="C73" s="3"/>
    </row>
    <row r="74" spans="1:3" ht="15.75" customHeight="1" x14ac:dyDescent="0.25">
      <c r="A74" s="8">
        <v>4120</v>
      </c>
      <c r="B74" s="4" t="s">
        <v>47</v>
      </c>
      <c r="C74" s="3"/>
    </row>
    <row r="75" spans="1:3" ht="15.75" customHeight="1" x14ac:dyDescent="0.25">
      <c r="A75" s="8"/>
      <c r="B75" s="4"/>
      <c r="C75" s="3"/>
    </row>
    <row r="76" spans="1:3" ht="15.75" customHeight="1" x14ac:dyDescent="0.25">
      <c r="A76" s="8"/>
      <c r="B76" s="9" t="s">
        <v>49</v>
      </c>
      <c r="C76" s="3"/>
    </row>
    <row r="77" spans="1:3" ht="15.75" customHeight="1" x14ac:dyDescent="0.25">
      <c r="A77" s="8">
        <v>4130</v>
      </c>
      <c r="B77" s="4" t="s">
        <v>99</v>
      </c>
      <c r="C77" s="3">
        <v>8800</v>
      </c>
    </row>
    <row r="78" spans="1:3" ht="15.75" customHeight="1" x14ac:dyDescent="0.25">
      <c r="A78" s="8"/>
      <c r="B78" s="4"/>
      <c r="C78" s="3"/>
    </row>
    <row r="79" spans="1:3" ht="15.75" customHeight="1" x14ac:dyDescent="0.25">
      <c r="A79" s="8">
        <v>4140</v>
      </c>
      <c r="B79" s="4" t="s">
        <v>53</v>
      </c>
      <c r="C79" s="3">
        <v>5000</v>
      </c>
    </row>
    <row r="80" spans="1:3" ht="15.75" customHeight="1" x14ac:dyDescent="0.25">
      <c r="A80" s="8">
        <v>4141</v>
      </c>
      <c r="B80" s="4" t="s">
        <v>100</v>
      </c>
      <c r="C80" s="3"/>
    </row>
    <row r="81" spans="1:3" ht="15.75" customHeight="1" x14ac:dyDescent="0.25">
      <c r="A81" s="8">
        <v>4142</v>
      </c>
      <c r="B81" s="4" t="s">
        <v>101</v>
      </c>
      <c r="C81" s="3">
        <v>25000</v>
      </c>
    </row>
    <row r="82" spans="1:3" ht="15.75" customHeight="1" x14ac:dyDescent="0.25">
      <c r="A82" s="8">
        <v>4143</v>
      </c>
      <c r="B82" s="4" t="s">
        <v>102</v>
      </c>
      <c r="C82" s="3">
        <v>500</v>
      </c>
    </row>
    <row r="83" spans="1:3" ht="15.75" customHeight="1" x14ac:dyDescent="0.25">
      <c r="A83" s="8"/>
      <c r="B83" s="4"/>
      <c r="C83" s="3"/>
    </row>
    <row r="84" spans="1:3" ht="15.75" customHeight="1" x14ac:dyDescent="0.25">
      <c r="A84" s="8">
        <v>4160</v>
      </c>
      <c r="B84" s="4" t="s">
        <v>62</v>
      </c>
      <c r="C84" s="3">
        <v>115000</v>
      </c>
    </row>
    <row r="85" spans="1:3" ht="15.75" customHeight="1" x14ac:dyDescent="0.25">
      <c r="A85" s="8"/>
      <c r="B85" s="4"/>
      <c r="C85" s="3"/>
    </row>
    <row r="86" spans="1:3" ht="15.75" customHeight="1" x14ac:dyDescent="0.25">
      <c r="A86" s="8">
        <v>4180</v>
      </c>
      <c r="B86" s="4" t="s">
        <v>55</v>
      </c>
      <c r="C86" s="3">
        <v>15000</v>
      </c>
    </row>
    <row r="87" spans="1:3" ht="15.75" customHeight="1" x14ac:dyDescent="0.25">
      <c r="A87" s="8"/>
      <c r="B87" s="4"/>
      <c r="C87" s="3"/>
    </row>
    <row r="88" spans="1:3" ht="15.75" customHeight="1" x14ac:dyDescent="0.25">
      <c r="A88" s="8">
        <v>4185</v>
      </c>
      <c r="B88" s="4" t="s">
        <v>103</v>
      </c>
      <c r="C88" s="3">
        <v>0</v>
      </c>
    </row>
    <row r="89" spans="1:3" ht="15.75" customHeight="1" x14ac:dyDescent="0.25">
      <c r="A89" s="8"/>
      <c r="B89" s="4"/>
      <c r="C89" s="3"/>
    </row>
    <row r="90" spans="1:3" ht="15.75" customHeight="1" x14ac:dyDescent="0.25">
      <c r="A90" s="8"/>
      <c r="B90" s="9" t="s">
        <v>104</v>
      </c>
      <c r="C90" s="3"/>
    </row>
    <row r="91" spans="1:3" ht="15.75" customHeight="1" x14ac:dyDescent="0.25">
      <c r="A91" s="8">
        <v>4170</v>
      </c>
      <c r="B91" s="4" t="s">
        <v>59</v>
      </c>
      <c r="C91" s="3">
        <v>130000</v>
      </c>
    </row>
    <row r="92" spans="1:3" ht="15.75" customHeight="1" x14ac:dyDescent="0.25">
      <c r="A92" s="3">
        <v>4175</v>
      </c>
      <c r="B92" s="4" t="s">
        <v>105</v>
      </c>
      <c r="C92" s="3">
        <v>2000</v>
      </c>
    </row>
    <row r="93" spans="1:3" ht="15.75" customHeight="1" x14ac:dyDescent="0.25">
      <c r="A93" s="3">
        <v>4176</v>
      </c>
      <c r="B93" s="4" t="s">
        <v>106</v>
      </c>
      <c r="C93" s="3">
        <v>3000</v>
      </c>
    </row>
    <row r="94" spans="1:3" ht="15.75" customHeight="1" x14ac:dyDescent="0.25">
      <c r="A94" s="3"/>
      <c r="B94" s="4"/>
      <c r="C94" s="3"/>
    </row>
    <row r="95" spans="1:3" ht="15.75" customHeight="1" x14ac:dyDescent="0.25">
      <c r="A95" s="8"/>
      <c r="B95" s="9" t="s">
        <v>108</v>
      </c>
      <c r="C95" s="3"/>
    </row>
    <row r="96" spans="1:3" ht="15.75" customHeight="1" x14ac:dyDescent="0.25">
      <c r="A96" s="8">
        <v>4905</v>
      </c>
      <c r="B96" s="4" t="s">
        <v>111</v>
      </c>
      <c r="C96" s="3">
        <v>1500</v>
      </c>
    </row>
    <row r="97" spans="1:3" ht="15.75" customHeight="1" x14ac:dyDescent="0.25">
      <c r="A97" s="8"/>
      <c r="B97" s="4"/>
      <c r="C97" s="3"/>
    </row>
    <row r="98" spans="1:3" ht="15.75" customHeight="1" x14ac:dyDescent="0.25">
      <c r="A98" s="8">
        <v>4906</v>
      </c>
      <c r="B98" s="4" t="s">
        <v>66</v>
      </c>
      <c r="C98" s="3">
        <v>24000</v>
      </c>
    </row>
    <row r="99" spans="1:3" ht="15.75" customHeight="1" x14ac:dyDescent="0.25">
      <c r="A99" s="8"/>
      <c r="B99" s="4"/>
      <c r="C99" s="29">
        <f>SUM(C68:C98)</f>
        <v>330400</v>
      </c>
    </row>
    <row r="100" spans="1:3" ht="15.75" customHeight="1" x14ac:dyDescent="0.25">
      <c r="A100" s="8"/>
      <c r="B100" s="4"/>
      <c r="C100" s="3"/>
    </row>
    <row r="101" spans="1:3" ht="15.75" customHeight="1" x14ac:dyDescent="0.25">
      <c r="A101" s="3"/>
      <c r="B101" s="4"/>
      <c r="C101" s="3"/>
    </row>
    <row r="102" spans="1:3" ht="15.75" customHeight="1" x14ac:dyDescent="0.25">
      <c r="A102" s="6">
        <v>4300</v>
      </c>
      <c r="B102" s="9" t="s">
        <v>37</v>
      </c>
      <c r="C102" s="3"/>
    </row>
    <row r="103" spans="1:3" ht="15.75" customHeight="1" x14ac:dyDescent="0.25">
      <c r="A103" s="8">
        <v>4310</v>
      </c>
      <c r="B103" s="4" t="s">
        <v>71</v>
      </c>
      <c r="C103" s="3">
        <v>60000</v>
      </c>
    </row>
    <row r="104" spans="1:3" ht="15.75" customHeight="1" x14ac:dyDescent="0.25">
      <c r="A104" s="8"/>
      <c r="B104" s="4"/>
      <c r="C104" s="24">
        <v>60000</v>
      </c>
    </row>
    <row r="105" spans="1:3" ht="15.75" customHeight="1" x14ac:dyDescent="0.25">
      <c r="A105" s="8"/>
      <c r="B105" s="4"/>
      <c r="C105" s="3"/>
    </row>
    <row r="106" spans="1:3" ht="15.75" customHeight="1" x14ac:dyDescent="0.25">
      <c r="A106" s="6">
        <v>4400</v>
      </c>
      <c r="B106" s="9" t="s">
        <v>38</v>
      </c>
      <c r="C106" s="3"/>
    </row>
    <row r="107" spans="1:3" ht="15.75" customHeight="1" x14ac:dyDescent="0.25">
      <c r="A107" s="8">
        <v>4011</v>
      </c>
      <c r="B107" s="4" t="s">
        <v>120</v>
      </c>
      <c r="C107" s="3">
        <v>40000</v>
      </c>
    </row>
    <row r="108" spans="1:3" ht="15.75" customHeight="1" x14ac:dyDescent="0.25">
      <c r="A108" s="8"/>
      <c r="B108" s="4"/>
      <c r="C108" s="24">
        <v>40000</v>
      </c>
    </row>
    <row r="109" spans="1:3" ht="15.75" customHeight="1" x14ac:dyDescent="0.25">
      <c r="A109" s="3"/>
      <c r="B109" s="4"/>
      <c r="C109" s="3"/>
    </row>
    <row r="110" spans="1:3" ht="15.75" customHeight="1" x14ac:dyDescent="0.25">
      <c r="A110" s="6">
        <v>4500</v>
      </c>
      <c r="B110" s="9" t="s">
        <v>76</v>
      </c>
      <c r="C110" s="3"/>
    </row>
    <row r="111" spans="1:3" ht="15.75" customHeight="1" x14ac:dyDescent="0.25">
      <c r="A111" s="8">
        <v>4510</v>
      </c>
      <c r="B111" s="4" t="s">
        <v>123</v>
      </c>
      <c r="C111" s="3">
        <v>500</v>
      </c>
    </row>
    <row r="112" spans="1:3" ht="15.75" customHeight="1" x14ac:dyDescent="0.25">
      <c r="A112" s="8">
        <v>4520</v>
      </c>
      <c r="B112" s="4" t="s">
        <v>125</v>
      </c>
      <c r="C112" s="3">
        <v>10000</v>
      </c>
    </row>
    <row r="113" spans="1:3" ht="15.75" customHeight="1" x14ac:dyDescent="0.25">
      <c r="A113" s="8"/>
      <c r="B113" s="4"/>
      <c r="C113" s="24">
        <v>10500</v>
      </c>
    </row>
    <row r="114" spans="1:3" ht="15.75" customHeight="1" x14ac:dyDescent="0.25">
      <c r="A114" s="8"/>
      <c r="B114" s="4"/>
      <c r="C114" s="3"/>
    </row>
    <row r="115" spans="1:3" ht="15.75" customHeight="1" x14ac:dyDescent="0.25">
      <c r="A115" s="6">
        <v>4600</v>
      </c>
      <c r="B115" s="9" t="s">
        <v>40</v>
      </c>
      <c r="C115" s="3"/>
    </row>
    <row r="116" spans="1:3" ht="15.75" customHeight="1" x14ac:dyDescent="0.25">
      <c r="A116" s="8">
        <v>4610</v>
      </c>
      <c r="B116" s="4" t="s">
        <v>45</v>
      </c>
      <c r="C116" s="3">
        <v>13260</v>
      </c>
    </row>
    <row r="117" spans="1:3" ht="15.75" customHeight="1" x14ac:dyDescent="0.25">
      <c r="A117" s="8">
        <v>4620</v>
      </c>
      <c r="B117" s="4" t="s">
        <v>132</v>
      </c>
      <c r="C117" s="3">
        <v>17375</v>
      </c>
    </row>
    <row r="118" spans="1:3" ht="15.75" customHeight="1" x14ac:dyDescent="0.25">
      <c r="A118" s="8">
        <v>4621</v>
      </c>
      <c r="B118" s="4" t="s">
        <v>134</v>
      </c>
      <c r="C118" s="3">
        <v>0</v>
      </c>
    </row>
    <row r="119" spans="1:3" ht="15.75" customHeight="1" x14ac:dyDescent="0.25">
      <c r="A119" s="8">
        <v>4622</v>
      </c>
      <c r="B119" s="4" t="s">
        <v>135</v>
      </c>
      <c r="C119" s="3">
        <v>0</v>
      </c>
    </row>
    <row r="120" spans="1:3" ht="15.75" customHeight="1" x14ac:dyDescent="0.25">
      <c r="A120" s="8">
        <v>4630</v>
      </c>
      <c r="B120" s="4" t="s">
        <v>83</v>
      </c>
      <c r="C120" s="3">
        <v>145200</v>
      </c>
    </row>
    <row r="121" spans="1:3" ht="15.75" customHeight="1" x14ac:dyDescent="0.25">
      <c r="A121" s="8">
        <v>4640</v>
      </c>
      <c r="B121" s="4" t="s">
        <v>137</v>
      </c>
      <c r="C121" s="3">
        <v>30000</v>
      </c>
    </row>
    <row r="122" spans="1:3" ht="15.75" customHeight="1" x14ac:dyDescent="0.25">
      <c r="A122" s="8">
        <v>4650</v>
      </c>
      <c r="B122" s="4" t="s">
        <v>139</v>
      </c>
      <c r="C122" s="3">
        <v>0</v>
      </c>
    </row>
    <row r="123" spans="1:3" ht="15.75" customHeight="1" x14ac:dyDescent="0.25">
      <c r="A123" s="8">
        <v>4660</v>
      </c>
      <c r="B123" s="4" t="s">
        <v>56</v>
      </c>
      <c r="C123" s="3">
        <v>0</v>
      </c>
    </row>
    <row r="124" spans="1:3" ht="15.75" customHeight="1" x14ac:dyDescent="0.25">
      <c r="A124" s="8">
        <v>4670</v>
      </c>
      <c r="B124" s="4" t="s">
        <v>142</v>
      </c>
      <c r="C124" s="3">
        <v>20000</v>
      </c>
    </row>
    <row r="125" spans="1:3" ht="15.75" customHeight="1" x14ac:dyDescent="0.25">
      <c r="A125" s="8">
        <v>4680</v>
      </c>
      <c r="B125" s="4" t="s">
        <v>70</v>
      </c>
      <c r="C125" s="3">
        <v>0</v>
      </c>
    </row>
    <row r="126" spans="1:3" ht="15.75" customHeight="1" x14ac:dyDescent="0.25">
      <c r="A126" s="8">
        <v>4690</v>
      </c>
      <c r="B126" s="4" t="s">
        <v>46</v>
      </c>
      <c r="C126" s="3">
        <v>3000</v>
      </c>
    </row>
    <row r="127" spans="1:3" ht="15.75" customHeight="1" x14ac:dyDescent="0.25">
      <c r="A127" s="8">
        <v>8910</v>
      </c>
      <c r="B127" s="4" t="s">
        <v>144</v>
      </c>
    </row>
    <row r="128" spans="1:3" ht="15.75" customHeight="1" x14ac:dyDescent="0.25">
      <c r="A128" s="8"/>
      <c r="B128" s="4"/>
      <c r="C128" s="22">
        <f>SUM(C116:C126)</f>
        <v>228835</v>
      </c>
    </row>
    <row r="129" spans="1:3" ht="15.75" customHeight="1" x14ac:dyDescent="0.25">
      <c r="A129" s="3"/>
      <c r="B129" s="4"/>
      <c r="C129" s="3"/>
    </row>
    <row r="130" spans="1:3" ht="15.75" customHeight="1" x14ac:dyDescent="0.25">
      <c r="A130" s="6">
        <v>4800</v>
      </c>
      <c r="B130" s="9" t="s">
        <v>43</v>
      </c>
      <c r="C130" s="3"/>
    </row>
    <row r="131" spans="1:3" ht="15.75" customHeight="1" x14ac:dyDescent="0.25">
      <c r="A131" s="8">
        <v>4810</v>
      </c>
      <c r="B131" s="4" t="s">
        <v>84</v>
      </c>
      <c r="C131" s="3">
        <v>1000</v>
      </c>
    </row>
    <row r="132" spans="1:3" ht="15.75" customHeight="1" x14ac:dyDescent="0.25">
      <c r="A132" s="8"/>
      <c r="B132" s="4"/>
      <c r="C132" s="3"/>
    </row>
    <row r="133" spans="1:3" ht="15.75" customHeight="1" x14ac:dyDescent="0.25">
      <c r="A133" s="8">
        <v>4814</v>
      </c>
      <c r="B133" s="4" t="s">
        <v>151</v>
      </c>
      <c r="C133" s="3">
        <v>3200</v>
      </c>
    </row>
    <row r="134" spans="1:3" ht="15.75" customHeight="1" x14ac:dyDescent="0.25">
      <c r="A134" s="8"/>
      <c r="B134" s="4"/>
      <c r="C134" s="3"/>
    </row>
    <row r="135" spans="1:3" ht="15.75" customHeight="1" x14ac:dyDescent="0.25">
      <c r="A135" s="8">
        <v>4815</v>
      </c>
      <c r="B135" s="4" t="s">
        <v>154</v>
      </c>
      <c r="C135" s="3">
        <v>6000</v>
      </c>
    </row>
    <row r="136" spans="1:3" ht="15.75" customHeight="1" x14ac:dyDescent="0.25">
      <c r="A136" s="8"/>
      <c r="B136" s="4"/>
      <c r="C136" s="3"/>
    </row>
    <row r="137" spans="1:3" ht="15.75" customHeight="1" x14ac:dyDescent="0.25">
      <c r="A137" s="8">
        <v>4014</v>
      </c>
      <c r="B137" s="25" t="s">
        <v>198</v>
      </c>
      <c r="C137" s="3"/>
    </row>
    <row r="138" spans="1:3" ht="15.75" customHeight="1" x14ac:dyDescent="0.25">
      <c r="A138" s="8"/>
      <c r="B138" s="4"/>
      <c r="C138" s="3"/>
    </row>
    <row r="139" spans="1:3" ht="15.75" customHeight="1" x14ac:dyDescent="0.25">
      <c r="A139" s="8">
        <v>4816</v>
      </c>
      <c r="B139" s="4" t="s">
        <v>156</v>
      </c>
      <c r="C139" s="3">
        <v>8000</v>
      </c>
    </row>
    <row r="140" spans="1:3" ht="15.75" customHeight="1" x14ac:dyDescent="0.25">
      <c r="A140" s="8"/>
      <c r="B140" s="4"/>
      <c r="C140" s="3"/>
    </row>
    <row r="141" spans="1:3" ht="15.75" customHeight="1" x14ac:dyDescent="0.25">
      <c r="A141" s="8">
        <v>4820</v>
      </c>
      <c r="B141" s="4" t="s">
        <v>158</v>
      </c>
      <c r="C141" s="3">
        <v>1800</v>
      </c>
    </row>
    <row r="142" spans="1:3" ht="15.75" customHeight="1" x14ac:dyDescent="0.25">
      <c r="A142" s="8"/>
      <c r="B142" s="4"/>
      <c r="C142" s="3"/>
    </row>
    <row r="143" spans="1:3" ht="15.75" customHeight="1" x14ac:dyDescent="0.25">
      <c r="A143" s="8">
        <v>4830</v>
      </c>
      <c r="B143" s="4" t="s">
        <v>85</v>
      </c>
      <c r="C143" s="3">
        <v>15000</v>
      </c>
    </row>
    <row r="144" spans="1:3" ht="15.75" customHeight="1" x14ac:dyDescent="0.25">
      <c r="A144" s="8"/>
      <c r="B144" s="4"/>
      <c r="C144" s="3"/>
    </row>
    <row r="145" spans="1:3" ht="15.75" customHeight="1" x14ac:dyDescent="0.25">
      <c r="A145" s="8">
        <v>4840</v>
      </c>
      <c r="B145" s="4" t="s">
        <v>159</v>
      </c>
      <c r="C145" s="3">
        <v>1000</v>
      </c>
    </row>
    <row r="146" spans="1:3" ht="15.75" customHeight="1" x14ac:dyDescent="0.25">
      <c r="A146" s="8"/>
      <c r="B146" s="4"/>
      <c r="C146" s="3"/>
    </row>
    <row r="147" spans="1:3" ht="15.75" customHeight="1" x14ac:dyDescent="0.25">
      <c r="A147" s="8">
        <v>4850</v>
      </c>
      <c r="B147" s="4" t="s">
        <v>161</v>
      </c>
      <c r="C147" s="3">
        <v>1200</v>
      </c>
    </row>
    <row r="148" spans="1:3" ht="15.75" customHeight="1" x14ac:dyDescent="0.25">
      <c r="A148" s="8">
        <v>4851</v>
      </c>
      <c r="B148" s="4" t="s">
        <v>162</v>
      </c>
      <c r="C148" s="3">
        <v>5000</v>
      </c>
    </row>
    <row r="149" spans="1:3" ht="15.75" customHeight="1" x14ac:dyDescent="0.25">
      <c r="A149" s="8"/>
      <c r="B149" s="4"/>
      <c r="C149" s="3"/>
    </row>
    <row r="150" spans="1:3" ht="15.75" customHeight="1" x14ac:dyDescent="0.25">
      <c r="A150" s="8">
        <v>4860</v>
      </c>
      <c r="B150" s="4" t="s">
        <v>88</v>
      </c>
      <c r="C150" s="3"/>
    </row>
    <row r="151" spans="1:3" ht="15.75" customHeight="1" x14ac:dyDescent="0.25">
      <c r="A151" s="8">
        <v>4861</v>
      </c>
      <c r="B151" s="4" t="s">
        <v>166</v>
      </c>
      <c r="C151" s="30">
        <v>0</v>
      </c>
    </row>
    <row r="152" spans="1:3" ht="15.75" customHeight="1" x14ac:dyDescent="0.25">
      <c r="A152" s="8">
        <v>4862</v>
      </c>
      <c r="B152" s="4" t="s">
        <v>168</v>
      </c>
      <c r="C152" s="3"/>
    </row>
    <row r="153" spans="1:3" ht="15.75" customHeight="1" x14ac:dyDescent="0.25">
      <c r="A153" s="8">
        <v>4863</v>
      </c>
      <c r="B153" s="4" t="s">
        <v>169</v>
      </c>
      <c r="C153" s="3"/>
    </row>
    <row r="154" spans="1:3" ht="15.75" customHeight="1" x14ac:dyDescent="0.25">
      <c r="A154" s="8">
        <v>4864</v>
      </c>
      <c r="B154" s="4" t="s">
        <v>164</v>
      </c>
      <c r="C154" s="3"/>
    </row>
    <row r="155" spans="1:3" ht="15.75" customHeight="1" x14ac:dyDescent="0.25">
      <c r="A155" s="8">
        <v>4865</v>
      </c>
      <c r="B155" s="4" t="s">
        <v>32</v>
      </c>
      <c r="C155" s="3"/>
    </row>
    <row r="156" spans="1:3" ht="15.75" customHeight="1" x14ac:dyDescent="0.25">
      <c r="A156" s="8"/>
      <c r="B156" s="28" t="s">
        <v>195</v>
      </c>
      <c r="C156" s="3"/>
    </row>
    <row r="157" spans="1:3" ht="15.75" customHeight="1" x14ac:dyDescent="0.25">
      <c r="A157" s="8">
        <v>4013</v>
      </c>
      <c r="B157" s="4" t="s">
        <v>196</v>
      </c>
      <c r="C157" s="3">
        <v>5000</v>
      </c>
    </row>
    <row r="158" spans="1:3" ht="15.75" customHeight="1" x14ac:dyDescent="0.25">
      <c r="A158" s="8">
        <v>4013</v>
      </c>
      <c r="B158" s="4" t="s">
        <v>197</v>
      </c>
      <c r="C158" s="3">
        <v>7000</v>
      </c>
    </row>
    <row r="159" spans="1:3" ht="15.75" customHeight="1" x14ac:dyDescent="0.25">
      <c r="A159" s="8"/>
      <c r="B159" s="4"/>
      <c r="C159" s="3"/>
    </row>
    <row r="160" spans="1:3" ht="15.75" customHeight="1" x14ac:dyDescent="0.25">
      <c r="A160" s="8">
        <v>4870</v>
      </c>
      <c r="B160" s="4" t="s">
        <v>170</v>
      </c>
      <c r="C160" s="3">
        <v>10000</v>
      </c>
    </row>
    <row r="161" spans="1:3" ht="15.75" customHeight="1" x14ac:dyDescent="0.25">
      <c r="A161" s="3"/>
      <c r="B161" s="4"/>
      <c r="C161" s="3"/>
    </row>
    <row r="162" spans="1:3" ht="15.75" customHeight="1" x14ac:dyDescent="0.25">
      <c r="A162" s="8">
        <v>4880</v>
      </c>
      <c r="B162" s="4" t="s">
        <v>171</v>
      </c>
      <c r="C162" s="3"/>
    </row>
    <row r="163" spans="1:3" ht="15.75" customHeight="1" x14ac:dyDescent="0.25">
      <c r="A163" s="3"/>
      <c r="B163" s="4" t="s">
        <v>172</v>
      </c>
      <c r="C163" s="3">
        <v>25000</v>
      </c>
    </row>
    <row r="164" spans="1:3" ht="15.75" customHeight="1" x14ac:dyDescent="0.25">
      <c r="A164" s="8">
        <v>4882</v>
      </c>
      <c r="B164" s="4" t="s">
        <v>174</v>
      </c>
      <c r="C164" s="3"/>
    </row>
    <row r="165" spans="1:3" ht="15.75" customHeight="1" x14ac:dyDescent="0.25">
      <c r="A165" s="8">
        <v>4883</v>
      </c>
      <c r="B165" s="4" t="s">
        <v>176</v>
      </c>
      <c r="C165" s="3"/>
    </row>
    <row r="166" spans="1:3" ht="15.75" customHeight="1" x14ac:dyDescent="0.25">
      <c r="A166" s="8"/>
      <c r="B166" s="4"/>
      <c r="C166" s="3"/>
    </row>
    <row r="167" spans="1:3" ht="15.75" customHeight="1" x14ac:dyDescent="0.25">
      <c r="A167" s="8">
        <v>4900</v>
      </c>
      <c r="B167" s="4" t="s">
        <v>93</v>
      </c>
      <c r="C167" s="3">
        <v>1080</v>
      </c>
    </row>
    <row r="168" spans="1:3" ht="15.75" customHeight="1" x14ac:dyDescent="0.25">
      <c r="A168" s="8"/>
      <c r="B168" s="4"/>
      <c r="C168" s="3"/>
    </row>
    <row r="169" spans="1:3" ht="15.75" customHeight="1" x14ac:dyDescent="0.25">
      <c r="A169" s="8">
        <v>2510</v>
      </c>
      <c r="B169" s="4" t="s">
        <v>180</v>
      </c>
      <c r="C169" s="27">
        <v>62426</v>
      </c>
    </row>
    <row r="170" spans="1:3" ht="15.75" customHeight="1" x14ac:dyDescent="0.25">
      <c r="A170" s="8"/>
      <c r="B170" s="4"/>
      <c r="C170" s="24">
        <f>SUM(C131:C169)</f>
        <v>152706</v>
      </c>
    </row>
    <row r="171" spans="1:3" ht="15.75" customHeight="1" x14ac:dyDescent="0.25">
      <c r="A171" s="8"/>
      <c r="B171" s="4"/>
      <c r="C171" s="3"/>
    </row>
    <row r="172" spans="1:3" ht="15.75" customHeight="1" x14ac:dyDescent="0.25">
      <c r="A172" s="8"/>
      <c r="B172" s="9" t="s">
        <v>184</v>
      </c>
      <c r="C172" s="29">
        <v>975282</v>
      </c>
    </row>
    <row r="173" spans="1:3" ht="15.75" customHeight="1" x14ac:dyDescent="0.25"/>
    <row r="174" spans="1:3" ht="15.75" customHeight="1" x14ac:dyDescent="0.25"/>
    <row r="175" spans="1:3" ht="15.75" customHeight="1" x14ac:dyDescent="0.25"/>
    <row r="176" spans="1:3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pageMargins left="0.75" right="0.75" top="1" bottom="1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000"/>
  <sheetViews>
    <sheetView workbookViewId="0"/>
  </sheetViews>
  <sheetFormatPr defaultColWidth="11.1796875" defaultRowHeight="15" customHeight="1" x14ac:dyDescent="0.25"/>
  <cols>
    <col min="1" max="1" width="10.54296875" customWidth="1"/>
    <col min="2" max="2" width="32.6328125" customWidth="1"/>
    <col min="3" max="3" width="21.6328125" customWidth="1"/>
    <col min="4" max="4" width="10.54296875" customWidth="1"/>
    <col min="5" max="5" width="21.6328125" customWidth="1"/>
    <col min="6" max="26" width="10.54296875" customWidth="1"/>
  </cols>
  <sheetData>
    <row r="2" spans="1:5" x14ac:dyDescent="0.25">
      <c r="B2" s="2" t="s">
        <v>107</v>
      </c>
    </row>
    <row r="4" spans="1:5" x14ac:dyDescent="0.25">
      <c r="A4" s="3"/>
      <c r="B4" s="19"/>
      <c r="C4" s="2" t="s">
        <v>109</v>
      </c>
      <c r="D4" s="19"/>
      <c r="E4" s="2" t="s">
        <v>110</v>
      </c>
    </row>
    <row r="5" spans="1:5" x14ac:dyDescent="0.25">
      <c r="A5" s="3"/>
      <c r="B5" s="2" t="s">
        <v>112</v>
      </c>
      <c r="C5" s="12"/>
      <c r="D5" s="12"/>
      <c r="E5" s="20"/>
    </row>
    <row r="6" spans="1:5" x14ac:dyDescent="0.25">
      <c r="A6" s="3">
        <v>3620</v>
      </c>
      <c r="B6" s="19" t="s">
        <v>5</v>
      </c>
      <c r="C6" s="19">
        <v>48000</v>
      </c>
      <c r="D6" s="19"/>
      <c r="E6" s="3">
        <v>44000</v>
      </c>
    </row>
    <row r="7" spans="1:5" x14ac:dyDescent="0.25">
      <c r="A7" s="3">
        <v>3630</v>
      </c>
      <c r="B7" s="19" t="s">
        <v>83</v>
      </c>
      <c r="C7" s="12">
        <f>C10+C9+C8</f>
        <v>37500</v>
      </c>
      <c r="D7" s="12"/>
      <c r="E7" s="3">
        <v>37450</v>
      </c>
    </row>
    <row r="8" spans="1:5" x14ac:dyDescent="0.25">
      <c r="A8" s="3">
        <v>3631</v>
      </c>
      <c r="B8" s="19" t="s">
        <v>113</v>
      </c>
      <c r="C8" s="19">
        <v>21000</v>
      </c>
      <c r="D8" s="12"/>
      <c r="E8" s="3">
        <v>19800</v>
      </c>
    </row>
    <row r="9" spans="1:5" x14ac:dyDescent="0.25">
      <c r="A9" s="3">
        <v>3631</v>
      </c>
      <c r="B9" s="19" t="s">
        <v>114</v>
      </c>
      <c r="C9" s="19">
        <v>5500</v>
      </c>
      <c r="D9" s="12"/>
      <c r="E9" s="3">
        <v>0</v>
      </c>
    </row>
    <row r="10" spans="1:5" x14ac:dyDescent="0.25">
      <c r="A10" s="3">
        <v>3632</v>
      </c>
      <c r="B10" s="19" t="s">
        <v>115</v>
      </c>
      <c r="C10" s="19">
        <v>11000</v>
      </c>
      <c r="D10" s="19"/>
      <c r="E10" s="3">
        <v>16000</v>
      </c>
    </row>
    <row r="11" spans="1:5" x14ac:dyDescent="0.25">
      <c r="A11" s="3"/>
      <c r="B11" s="19" t="s">
        <v>116</v>
      </c>
      <c r="C11" s="19"/>
      <c r="D11" s="19"/>
      <c r="E11" s="3">
        <v>1650</v>
      </c>
    </row>
    <row r="12" spans="1:5" x14ac:dyDescent="0.25">
      <c r="A12" s="3">
        <v>3610</v>
      </c>
      <c r="B12" s="19" t="s">
        <v>117</v>
      </c>
      <c r="C12" s="19">
        <v>347000</v>
      </c>
      <c r="D12" s="19"/>
      <c r="E12" s="3">
        <v>365500</v>
      </c>
    </row>
    <row r="13" spans="1:5" x14ac:dyDescent="0.25">
      <c r="A13" s="3"/>
      <c r="B13" s="19" t="s">
        <v>118</v>
      </c>
      <c r="C13" s="19">
        <v>0</v>
      </c>
      <c r="D13" s="12"/>
      <c r="E13" s="3"/>
    </row>
    <row r="14" spans="1:5" x14ac:dyDescent="0.25">
      <c r="A14" s="3"/>
      <c r="B14" s="19" t="s">
        <v>119</v>
      </c>
      <c r="C14" s="12">
        <f>C13+C12+C10+C7+C6</f>
        <v>443500</v>
      </c>
      <c r="D14" s="12"/>
      <c r="E14" s="5">
        <v>446950</v>
      </c>
    </row>
    <row r="15" spans="1:5" x14ac:dyDescent="0.25">
      <c r="A15" s="3"/>
      <c r="B15" s="12"/>
      <c r="C15" s="12"/>
      <c r="D15" s="12"/>
      <c r="E15" s="3"/>
    </row>
    <row r="16" spans="1:5" x14ac:dyDescent="0.25">
      <c r="A16" s="3"/>
      <c r="B16" s="2" t="s">
        <v>9</v>
      </c>
      <c r="C16" s="12"/>
      <c r="D16" s="12"/>
      <c r="E16" s="3"/>
    </row>
    <row r="17" spans="1:5" x14ac:dyDescent="0.25">
      <c r="A17" s="3">
        <v>4610</v>
      </c>
      <c r="B17" s="19" t="s">
        <v>121</v>
      </c>
      <c r="C17" s="12"/>
      <c r="D17" s="12"/>
      <c r="E17" s="3"/>
    </row>
    <row r="18" spans="1:5" ht="15.6" x14ac:dyDescent="0.3">
      <c r="A18" s="3">
        <v>4613</v>
      </c>
      <c r="B18" s="19" t="s">
        <v>122</v>
      </c>
      <c r="C18" s="19">
        <v>3000</v>
      </c>
      <c r="D18" s="12"/>
      <c r="E18" s="21">
        <v>1000</v>
      </c>
    </row>
    <row r="19" spans="1:5" ht="15.6" x14ac:dyDescent="0.3">
      <c r="A19" s="3">
        <v>4613</v>
      </c>
      <c r="B19" s="19" t="s">
        <v>124</v>
      </c>
      <c r="C19" s="19">
        <v>12000</v>
      </c>
      <c r="D19" s="12"/>
      <c r="E19" s="21">
        <v>8000</v>
      </c>
    </row>
    <row r="20" spans="1:5" ht="15.6" x14ac:dyDescent="0.3">
      <c r="A20" s="3">
        <v>4613</v>
      </c>
      <c r="B20" s="19" t="s">
        <v>126</v>
      </c>
      <c r="C20" s="19">
        <v>1000</v>
      </c>
      <c r="D20" s="12"/>
      <c r="E20" s="21">
        <v>500</v>
      </c>
    </row>
    <row r="21" spans="1:5" ht="15.75" customHeight="1" x14ac:dyDescent="0.3">
      <c r="A21" s="3">
        <v>4615</v>
      </c>
      <c r="B21" s="19" t="s">
        <v>127</v>
      </c>
      <c r="C21" s="19">
        <v>350</v>
      </c>
      <c r="D21" s="12"/>
      <c r="E21" s="21">
        <v>400</v>
      </c>
    </row>
    <row r="22" spans="1:5" ht="15.75" customHeight="1" x14ac:dyDescent="0.3">
      <c r="A22" s="3">
        <v>4612</v>
      </c>
      <c r="B22" s="19" t="s">
        <v>128</v>
      </c>
      <c r="C22" s="19">
        <v>1000</v>
      </c>
      <c r="D22" s="12"/>
      <c r="E22" s="21">
        <v>7700</v>
      </c>
    </row>
    <row r="23" spans="1:5" ht="15.75" customHeight="1" x14ac:dyDescent="0.3">
      <c r="A23" s="3"/>
      <c r="B23" s="19" t="s">
        <v>129</v>
      </c>
      <c r="C23" s="19">
        <v>0</v>
      </c>
      <c r="D23" s="12"/>
      <c r="E23" s="21">
        <v>0</v>
      </c>
    </row>
    <row r="24" spans="1:5" ht="15.75" customHeight="1" x14ac:dyDescent="0.25">
      <c r="A24" s="3">
        <v>4610</v>
      </c>
      <c r="B24" s="19" t="s">
        <v>130</v>
      </c>
      <c r="C24" s="19">
        <v>2400</v>
      </c>
      <c r="D24" s="12"/>
      <c r="E24" s="3">
        <v>0</v>
      </c>
    </row>
    <row r="25" spans="1:5" ht="15.75" customHeight="1" x14ac:dyDescent="0.25">
      <c r="A25" s="3">
        <v>4610</v>
      </c>
      <c r="B25" s="19" t="s">
        <v>131</v>
      </c>
      <c r="C25" s="19">
        <v>1000</v>
      </c>
      <c r="D25" s="12"/>
      <c r="E25" s="3">
        <v>1000</v>
      </c>
    </row>
    <row r="26" spans="1:5" ht="15.75" customHeight="1" x14ac:dyDescent="0.25">
      <c r="A26" s="3"/>
      <c r="B26" s="19" t="s">
        <v>133</v>
      </c>
      <c r="C26" s="20">
        <v>20750</v>
      </c>
      <c r="D26" s="12"/>
      <c r="E26" s="5">
        <v>18600</v>
      </c>
    </row>
    <row r="27" spans="1:5" ht="15.75" customHeight="1" x14ac:dyDescent="0.25">
      <c r="A27" s="3"/>
      <c r="B27" s="12"/>
      <c r="C27" s="12"/>
      <c r="D27" s="12"/>
      <c r="E27" s="3"/>
    </row>
    <row r="28" spans="1:5" ht="15.75" customHeight="1" x14ac:dyDescent="0.25">
      <c r="A28" s="3">
        <v>4620</v>
      </c>
      <c r="B28" s="2" t="s">
        <v>132</v>
      </c>
      <c r="C28" s="12"/>
      <c r="D28" s="12"/>
      <c r="E28" s="3"/>
    </row>
    <row r="29" spans="1:5" ht="15.75" customHeight="1" x14ac:dyDescent="0.25">
      <c r="A29" s="3">
        <v>4622</v>
      </c>
      <c r="B29" s="19" t="s">
        <v>136</v>
      </c>
      <c r="C29" s="19">
        <v>2000</v>
      </c>
      <c r="D29" s="12"/>
      <c r="E29" s="3">
        <v>0</v>
      </c>
    </row>
    <row r="30" spans="1:5" ht="15.75" customHeight="1" x14ac:dyDescent="0.25">
      <c r="A30" s="3">
        <v>4621</v>
      </c>
      <c r="B30" s="19" t="s">
        <v>134</v>
      </c>
      <c r="C30" s="19">
        <v>2500</v>
      </c>
      <c r="D30" s="12"/>
      <c r="E30" s="3">
        <v>1500</v>
      </c>
    </row>
    <row r="31" spans="1:5" ht="15.75" customHeight="1" x14ac:dyDescent="0.25">
      <c r="A31" s="3">
        <v>4623</v>
      </c>
      <c r="B31" s="19" t="s">
        <v>138</v>
      </c>
      <c r="C31" s="19">
        <v>500</v>
      </c>
      <c r="D31" s="12"/>
      <c r="E31" s="3">
        <v>1000</v>
      </c>
    </row>
    <row r="32" spans="1:5" ht="15.75" customHeight="1" x14ac:dyDescent="0.25">
      <c r="A32" s="3"/>
      <c r="B32" s="19" t="s">
        <v>140</v>
      </c>
      <c r="C32" s="19">
        <v>0</v>
      </c>
      <c r="D32" s="12"/>
      <c r="E32" s="3">
        <v>0</v>
      </c>
    </row>
    <row r="33" spans="1:5" ht="15.75" customHeight="1" x14ac:dyDescent="0.25">
      <c r="A33" s="3">
        <v>4624</v>
      </c>
      <c r="B33" s="19" t="s">
        <v>141</v>
      </c>
      <c r="C33" s="19">
        <v>7000</v>
      </c>
      <c r="D33" s="12"/>
      <c r="E33" s="3">
        <v>7000</v>
      </c>
    </row>
    <row r="34" spans="1:5" ht="15.75" customHeight="1" x14ac:dyDescent="0.25">
      <c r="A34" s="3">
        <v>4620</v>
      </c>
      <c r="B34" s="19" t="s">
        <v>143</v>
      </c>
      <c r="C34" s="19">
        <v>2000</v>
      </c>
      <c r="D34" s="19"/>
      <c r="E34" s="3">
        <v>2700</v>
      </c>
    </row>
    <row r="35" spans="1:5" ht="15.75" customHeight="1" x14ac:dyDescent="0.25">
      <c r="A35" s="3"/>
      <c r="B35" s="19" t="s">
        <v>133</v>
      </c>
      <c r="C35" s="12">
        <f>SUM(C29:C34)</f>
        <v>14000</v>
      </c>
      <c r="D35" s="12"/>
      <c r="E35" s="5">
        <v>12200</v>
      </c>
    </row>
    <row r="36" spans="1:5" ht="15.75" customHeight="1" x14ac:dyDescent="0.25">
      <c r="A36" s="3"/>
      <c r="B36" s="12"/>
      <c r="C36" s="12"/>
      <c r="D36" s="12"/>
      <c r="E36" s="3"/>
    </row>
    <row r="37" spans="1:5" ht="15.75" customHeight="1" x14ac:dyDescent="0.25">
      <c r="A37" s="3">
        <v>4620</v>
      </c>
      <c r="B37" s="2" t="s">
        <v>145</v>
      </c>
      <c r="C37" s="12"/>
      <c r="D37" s="12"/>
      <c r="E37" s="5"/>
    </row>
    <row r="38" spans="1:5" ht="15.75" customHeight="1" x14ac:dyDescent="0.25">
      <c r="A38" s="3"/>
      <c r="B38" s="19" t="s">
        <v>146</v>
      </c>
      <c r="C38" s="19">
        <v>0</v>
      </c>
      <c r="D38" s="12"/>
      <c r="E38" s="3">
        <v>1000</v>
      </c>
    </row>
    <row r="39" spans="1:5" ht="15.75" customHeight="1" x14ac:dyDescent="0.25">
      <c r="A39" s="3"/>
      <c r="B39" s="19" t="s">
        <v>147</v>
      </c>
      <c r="C39" s="19"/>
      <c r="D39" s="12"/>
      <c r="E39" s="3">
        <v>6200</v>
      </c>
    </row>
    <row r="40" spans="1:5" ht="15.75" customHeight="1" x14ac:dyDescent="0.25">
      <c r="A40" s="3"/>
      <c r="B40" s="19" t="s">
        <v>148</v>
      </c>
      <c r="C40" s="19"/>
      <c r="D40" s="12"/>
      <c r="E40" s="3">
        <v>8750</v>
      </c>
    </row>
    <row r="41" spans="1:5" ht="15.75" customHeight="1" x14ac:dyDescent="0.25">
      <c r="A41" s="3">
        <v>4631</v>
      </c>
      <c r="B41" s="19" t="s">
        <v>149</v>
      </c>
      <c r="C41" s="19">
        <v>120000</v>
      </c>
      <c r="D41" s="12"/>
      <c r="E41" s="3">
        <v>120900</v>
      </c>
    </row>
    <row r="42" spans="1:5" ht="15.75" customHeight="1" x14ac:dyDescent="0.25">
      <c r="A42" s="3">
        <v>4634</v>
      </c>
      <c r="B42" s="19" t="s">
        <v>150</v>
      </c>
      <c r="C42" s="19">
        <v>10000</v>
      </c>
      <c r="D42" s="12"/>
      <c r="E42" s="3">
        <v>7000</v>
      </c>
    </row>
    <row r="43" spans="1:5" ht="15.75" customHeight="1" x14ac:dyDescent="0.25">
      <c r="A43" s="3">
        <v>4634</v>
      </c>
      <c r="B43" s="19" t="s">
        <v>152</v>
      </c>
      <c r="C43" s="19">
        <v>500</v>
      </c>
      <c r="D43" s="12"/>
      <c r="E43" s="3">
        <v>650</v>
      </c>
    </row>
    <row r="44" spans="1:5" ht="15.75" customHeight="1" x14ac:dyDescent="0.25">
      <c r="A44" s="3">
        <v>4633</v>
      </c>
      <c r="B44" s="19" t="s">
        <v>153</v>
      </c>
      <c r="C44" s="19">
        <v>0</v>
      </c>
      <c r="D44" s="19"/>
      <c r="E44" s="3">
        <v>600</v>
      </c>
    </row>
    <row r="45" spans="1:5" ht="15.75" customHeight="1" x14ac:dyDescent="0.25">
      <c r="A45" s="3">
        <v>4632</v>
      </c>
      <c r="B45" s="19" t="s">
        <v>155</v>
      </c>
      <c r="C45" s="19">
        <v>6000</v>
      </c>
      <c r="D45" s="12"/>
      <c r="E45" s="3">
        <v>0</v>
      </c>
    </row>
    <row r="46" spans="1:5" ht="15.75" customHeight="1" x14ac:dyDescent="0.25">
      <c r="A46" s="3"/>
      <c r="B46" s="19" t="s">
        <v>157</v>
      </c>
      <c r="C46" s="19"/>
      <c r="D46" s="12"/>
      <c r="E46" s="3">
        <v>3752</v>
      </c>
    </row>
    <row r="47" spans="1:5" ht="15.75" customHeight="1" x14ac:dyDescent="0.25">
      <c r="A47" s="3"/>
      <c r="B47" s="19" t="s">
        <v>133</v>
      </c>
      <c r="C47" s="12">
        <f>C45+C44+C43+C42+C41+C38</f>
        <v>136500</v>
      </c>
      <c r="D47" s="12"/>
      <c r="E47" s="5">
        <v>148852</v>
      </c>
    </row>
    <row r="48" spans="1:5" ht="15.75" customHeight="1" x14ac:dyDescent="0.25">
      <c r="A48" s="3"/>
      <c r="B48" s="12"/>
      <c r="C48" s="12"/>
      <c r="D48" s="12"/>
      <c r="E48" s="3"/>
    </row>
    <row r="49" spans="1:5" ht="15.75" customHeight="1" x14ac:dyDescent="0.25">
      <c r="A49" s="3"/>
      <c r="B49" s="2" t="s">
        <v>160</v>
      </c>
      <c r="C49" s="12"/>
      <c r="D49" s="12"/>
      <c r="E49" s="3"/>
    </row>
    <row r="50" spans="1:5" ht="15.75" customHeight="1" x14ac:dyDescent="0.25">
      <c r="A50" s="3">
        <v>4640</v>
      </c>
      <c r="B50" s="19" t="s">
        <v>163</v>
      </c>
      <c r="C50" s="19">
        <v>10000</v>
      </c>
      <c r="D50" s="12"/>
      <c r="E50" s="3">
        <v>500</v>
      </c>
    </row>
    <row r="51" spans="1:5" ht="15.75" customHeight="1" x14ac:dyDescent="0.25">
      <c r="A51" s="3">
        <v>4640</v>
      </c>
      <c r="B51" s="19" t="s">
        <v>164</v>
      </c>
      <c r="C51" s="19">
        <v>20000</v>
      </c>
      <c r="D51" s="12"/>
      <c r="E51" s="3">
        <v>22000</v>
      </c>
    </row>
    <row r="52" spans="1:5" ht="15.75" customHeight="1" x14ac:dyDescent="0.25">
      <c r="A52" s="3">
        <v>4640</v>
      </c>
      <c r="B52" s="19" t="s">
        <v>165</v>
      </c>
      <c r="C52" s="19">
        <v>3000</v>
      </c>
      <c r="D52" s="19"/>
      <c r="E52" s="3">
        <v>1000</v>
      </c>
    </row>
    <row r="53" spans="1:5" ht="15.75" customHeight="1" x14ac:dyDescent="0.25">
      <c r="A53" s="3">
        <v>4640</v>
      </c>
      <c r="B53" s="19" t="s">
        <v>167</v>
      </c>
      <c r="C53" s="19">
        <v>12000</v>
      </c>
      <c r="D53" s="12"/>
      <c r="E53" s="3">
        <v>5000</v>
      </c>
    </row>
    <row r="54" spans="1:5" ht="15.75" customHeight="1" x14ac:dyDescent="0.25">
      <c r="A54" s="3"/>
      <c r="B54" s="19" t="s">
        <v>133</v>
      </c>
      <c r="C54" s="12">
        <f>C53+C52+C51+C50</f>
        <v>45000</v>
      </c>
      <c r="D54" s="19"/>
      <c r="E54" s="5">
        <v>28500</v>
      </c>
    </row>
    <row r="55" spans="1:5" ht="15.75" customHeight="1" x14ac:dyDescent="0.25">
      <c r="A55" s="3"/>
      <c r="B55" s="12"/>
      <c r="C55" s="12"/>
      <c r="D55" s="12"/>
      <c r="E55" s="3"/>
    </row>
    <row r="56" spans="1:5" ht="15.75" customHeight="1" x14ac:dyDescent="0.25">
      <c r="A56" s="3"/>
      <c r="B56" s="2" t="s">
        <v>32</v>
      </c>
      <c r="C56" s="12"/>
      <c r="D56" s="12"/>
      <c r="E56" s="3"/>
    </row>
    <row r="57" spans="1:5" ht="15.75" customHeight="1" x14ac:dyDescent="0.25">
      <c r="A57" s="3">
        <v>4690</v>
      </c>
      <c r="B57" s="19" t="s">
        <v>153</v>
      </c>
      <c r="C57" s="19">
        <v>1500</v>
      </c>
      <c r="D57" s="12"/>
      <c r="E57" s="3">
        <v>900</v>
      </c>
    </row>
    <row r="58" spans="1:5" ht="15.75" customHeight="1" x14ac:dyDescent="0.25">
      <c r="A58" s="3">
        <v>4670</v>
      </c>
      <c r="B58" s="19" t="s">
        <v>173</v>
      </c>
      <c r="C58" s="19">
        <v>18000</v>
      </c>
      <c r="D58" s="12"/>
      <c r="E58" s="3">
        <v>20000</v>
      </c>
    </row>
    <row r="59" spans="1:5" ht="15.75" customHeight="1" x14ac:dyDescent="0.25">
      <c r="A59" s="3">
        <v>4671</v>
      </c>
      <c r="B59" s="19" t="s">
        <v>175</v>
      </c>
      <c r="C59" s="19">
        <v>3000</v>
      </c>
      <c r="D59" s="12"/>
      <c r="E59" s="3">
        <v>3000</v>
      </c>
    </row>
    <row r="60" spans="1:5" ht="15.75" customHeight="1" x14ac:dyDescent="0.25">
      <c r="A60" s="3">
        <v>4691</v>
      </c>
      <c r="B60" s="19" t="s">
        <v>177</v>
      </c>
      <c r="C60" s="19">
        <v>700</v>
      </c>
      <c r="D60" s="12"/>
      <c r="E60" s="3">
        <v>204</v>
      </c>
    </row>
    <row r="61" spans="1:5" ht="15.75" customHeight="1" x14ac:dyDescent="0.25">
      <c r="A61" s="3">
        <v>4660</v>
      </c>
      <c r="B61" s="19" t="s">
        <v>178</v>
      </c>
      <c r="C61" s="19">
        <v>0</v>
      </c>
      <c r="D61" s="12"/>
      <c r="E61" s="3">
        <v>0</v>
      </c>
    </row>
    <row r="62" spans="1:5" ht="15.75" customHeight="1" x14ac:dyDescent="0.25">
      <c r="A62" s="3">
        <v>4681</v>
      </c>
      <c r="B62" s="19" t="s">
        <v>179</v>
      </c>
      <c r="C62" s="19">
        <v>1000</v>
      </c>
      <c r="D62" s="12"/>
      <c r="E62" s="3">
        <v>77</v>
      </c>
    </row>
    <row r="63" spans="1:5" ht="15.75" customHeight="1" x14ac:dyDescent="0.25">
      <c r="A63" s="3">
        <v>4690</v>
      </c>
      <c r="B63" s="19" t="s">
        <v>15</v>
      </c>
      <c r="C63" s="19">
        <v>500</v>
      </c>
      <c r="D63" s="12"/>
      <c r="E63" s="3">
        <v>0</v>
      </c>
    </row>
    <row r="64" spans="1:5" ht="15.75" customHeight="1" x14ac:dyDescent="0.25">
      <c r="A64" s="3">
        <v>4691</v>
      </c>
      <c r="B64" s="19" t="s">
        <v>162</v>
      </c>
      <c r="C64" s="19">
        <v>3500</v>
      </c>
      <c r="D64" s="12"/>
      <c r="E64" s="3">
        <v>0</v>
      </c>
    </row>
    <row r="65" spans="1:5" ht="15.75" customHeight="1" x14ac:dyDescent="0.25">
      <c r="A65" s="3">
        <v>4692</v>
      </c>
      <c r="B65" s="19" t="s">
        <v>181</v>
      </c>
      <c r="C65" s="19">
        <v>1000</v>
      </c>
      <c r="D65" s="12"/>
      <c r="E65" s="3">
        <v>6000</v>
      </c>
    </row>
    <row r="66" spans="1:5" ht="15.75" customHeight="1" x14ac:dyDescent="0.25">
      <c r="A66" s="3">
        <v>4650</v>
      </c>
      <c r="B66" s="19" t="s">
        <v>182</v>
      </c>
      <c r="C66" s="19">
        <v>2000</v>
      </c>
      <c r="D66" s="12"/>
      <c r="E66" s="3">
        <v>800</v>
      </c>
    </row>
    <row r="67" spans="1:5" ht="15.75" customHeight="1" x14ac:dyDescent="0.25">
      <c r="A67" s="3">
        <v>4690</v>
      </c>
      <c r="B67" s="19" t="s">
        <v>183</v>
      </c>
      <c r="C67" s="19">
        <v>500</v>
      </c>
      <c r="D67" s="12"/>
      <c r="E67" s="3">
        <v>0</v>
      </c>
    </row>
    <row r="68" spans="1:5" ht="15.75" customHeight="1" x14ac:dyDescent="0.25">
      <c r="A68" s="3">
        <v>4690</v>
      </c>
      <c r="B68" s="19" t="s">
        <v>46</v>
      </c>
      <c r="C68" s="19">
        <v>1500</v>
      </c>
      <c r="D68" s="12"/>
      <c r="E68" s="3">
        <v>48</v>
      </c>
    </row>
    <row r="69" spans="1:5" ht="15.75" customHeight="1" x14ac:dyDescent="0.25">
      <c r="A69" s="3"/>
      <c r="B69" s="19" t="s">
        <v>133</v>
      </c>
      <c r="C69" s="12">
        <f>C68+C67+C66+C65+C64+C63+C62+C61+C60+C59+C58+C57</f>
        <v>33200</v>
      </c>
      <c r="D69" s="12"/>
      <c r="E69" s="5">
        <v>31049</v>
      </c>
    </row>
    <row r="70" spans="1:5" ht="15.75" customHeight="1" x14ac:dyDescent="0.25">
      <c r="A70" s="3"/>
      <c r="B70" s="12"/>
      <c r="C70" s="12"/>
      <c r="D70" s="12"/>
      <c r="E70" s="5"/>
    </row>
    <row r="71" spans="1:5" ht="15.75" customHeight="1" x14ac:dyDescent="0.25">
      <c r="A71" s="3"/>
      <c r="B71" s="2" t="s">
        <v>185</v>
      </c>
      <c r="C71" s="12">
        <f>C14</f>
        <v>443500</v>
      </c>
      <c r="D71" s="12"/>
      <c r="E71" s="5">
        <v>446950</v>
      </c>
    </row>
    <row r="72" spans="1:5" ht="15.75" customHeight="1" x14ac:dyDescent="0.25">
      <c r="A72" s="3"/>
      <c r="B72" s="2" t="s">
        <v>186</v>
      </c>
      <c r="C72" s="12">
        <f>C69+C54+C47+C35+C26</f>
        <v>249450</v>
      </c>
      <c r="D72" s="12"/>
      <c r="E72" s="5">
        <v>239201</v>
      </c>
    </row>
    <row r="73" spans="1:5" ht="15.75" customHeight="1" x14ac:dyDescent="0.25">
      <c r="A73" s="3"/>
      <c r="B73" s="12"/>
      <c r="C73" s="12"/>
      <c r="D73" s="12"/>
      <c r="E73" s="3"/>
    </row>
    <row r="74" spans="1:5" ht="15.75" customHeight="1" x14ac:dyDescent="0.25">
      <c r="A74" s="3"/>
      <c r="B74" s="2" t="s">
        <v>187</v>
      </c>
      <c r="C74" s="12">
        <f>C71-C72</f>
        <v>194050</v>
      </c>
      <c r="D74" s="12"/>
      <c r="E74" s="5">
        <v>207749</v>
      </c>
    </row>
    <row r="75" spans="1:5" ht="15.75" customHeight="1" x14ac:dyDescent="0.25"/>
    <row r="76" spans="1:5" ht="15.75" customHeight="1" x14ac:dyDescent="0.25"/>
    <row r="77" spans="1:5" ht="15.75" customHeight="1" x14ac:dyDescent="0.25"/>
    <row r="78" spans="1:5" ht="15.75" customHeight="1" x14ac:dyDescent="0.25"/>
    <row r="79" spans="1:5" ht="15.75" customHeight="1" x14ac:dyDescent="0.25"/>
    <row r="80" spans="1:5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Översiktsbudget</vt:lpstr>
      <vt:lpstr>Intäkter, specificerad</vt:lpstr>
      <vt:lpstr>Kostnad, specificerad</vt:lpstr>
      <vt:lpstr>juristmässan,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Sandklef</dc:creator>
  <cp:lastModifiedBy>Simon Sandklef</cp:lastModifiedBy>
  <dcterms:created xsi:type="dcterms:W3CDTF">2019-09-09T12:38:29Z</dcterms:created>
  <dcterms:modified xsi:type="dcterms:W3CDTF">2019-11-01T22:57:25Z</dcterms:modified>
</cp:coreProperties>
</file>